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Комм. предл. (Структура НМЦ)" sheetId="1" state="visible" r:id="rId1"/>
  </sheets>
  <definedNames>
    <definedName name="_xlnm._FilterDatabase" localSheetId="0" hidden="1">'Комм. предл. (Структура НМЦ)'!$B$13:$X$13</definedName>
  </definedNames>
  <calcPr/>
</workbook>
</file>

<file path=xl/sharedStrings.xml><?xml version="1.0" encoding="utf-8"?>
<sst xmlns="http://schemas.openxmlformats.org/spreadsheetml/2006/main" count="70" uniqueCount="70">
  <si>
    <t xml:space="preserve">Приложение 1 к Письму о подаче оферты</t>
  </si>
  <si>
    <t xml:space="preserve">от «___» __________ 202__ г. № _____</t>
  </si>
  <si>
    <t xml:space="preserve">КОММЕРЧЕСКОЕ ПРЕДЛОЖЕНИЕ</t>
  </si>
  <si>
    <t xml:space="preserve">СТРУКТУРА НМЦ</t>
  </si>
  <si>
    <t xml:space="preserve">Наименование Участника:</t>
  </si>
  <si>
    <t xml:space="preserve">ИНН Участника:</t>
  </si>
  <si>
    <t xml:space="preserve">Предмет договора:</t>
  </si>
  <si>
    <t xml:space="preserve">№
п/п</t>
  </si>
  <si>
    <t xml:space="preserve">Наименование предлагаемой продукции (товары, работы, услуги)</t>
  </si>
  <si>
    <t xml:space="preserve">Страна происхождения товара</t>
  </si>
  <si>
    <t xml:space="preserve">Производитель продукции</t>
  </si>
  <si>
    <r>
      <t xml:space="preserve">Наименование реестра и номер реестровой записи
</t>
    </r>
    <r>
      <rPr>
        <b/>
        <i/>
        <sz val="12"/>
        <color theme="1"/>
        <rFont val="Times New Roman"/>
      </rPr>
      <t xml:space="preserve">(если применимо)</t>
    </r>
  </si>
  <si>
    <t xml:space="preserve">Ед. изм.</t>
  </si>
  <si>
    <t xml:space="preserve">НМЦ единицы продукции,
руб. без НДС</t>
  </si>
  <si>
    <t xml:space="preserve">Предлагаемая цена одной единицы продукции,
руб. без НДС</t>
  </si>
  <si>
    <t>Количество</t>
  </si>
  <si>
    <t xml:space="preserve">Итоговая стоимость позиции,
руб. без НДС</t>
  </si>
  <si>
    <t xml:space="preserve">Наименование продукции (товары / работы / услуги), являющейся предметом закупки</t>
  </si>
  <si>
    <t xml:space="preserve">Применение законодательства о национальном режиме (ПП 1875 от 23.12.2024г.)</t>
  </si>
  <si>
    <t xml:space="preserve">Код ОКПД 2
закупаемой продукции
(товара, работы, услуги)</t>
  </si>
  <si>
    <t xml:space="preserve">НМЦ по позиции продукции,
руб. без НДС</t>
  </si>
  <si>
    <t>…</t>
  </si>
  <si>
    <t xml:space="preserve">Балка Б-4</t>
  </si>
  <si>
    <t xml:space="preserve">Установлен режим преимущества российской продукции (когда национальный режим не предоставляется)</t>
  </si>
  <si>
    <t>23.61.12.124</t>
  </si>
  <si>
    <t>шт.</t>
  </si>
  <si>
    <t xml:space="preserve">Балка Б-5</t>
  </si>
  <si>
    <t xml:space="preserve">Лоток Л7-8-27</t>
  </si>
  <si>
    <t>23.61.12.154</t>
  </si>
  <si>
    <t xml:space="preserve">Плита перекрытия лотков  П11д-8</t>
  </si>
  <si>
    <t>23.61.12.142</t>
  </si>
  <si>
    <t xml:space="preserve">Плита ПО-1 с отверстиями</t>
  </si>
  <si>
    <t>23.61.12.159</t>
  </si>
  <si>
    <t xml:space="preserve">Плита ПО-2 с отверстием</t>
  </si>
  <si>
    <t xml:space="preserve">Плита ПО-3 с отверстием</t>
  </si>
  <si>
    <t xml:space="preserve">Плита ПО-4 с отверстием</t>
  </si>
  <si>
    <t xml:space="preserve">Плита перекрытия лотков П15-8/2</t>
  </si>
  <si>
    <t xml:space="preserve">Плита перекрытия лотков П15д-8</t>
  </si>
  <si>
    <t xml:space="preserve">Плита перекрытия лотков  П8-8/2</t>
  </si>
  <si>
    <t xml:space="preserve">Плита перекрытия лотков  П21д-8</t>
  </si>
  <si>
    <t xml:space="preserve">Блок бетонный ФБС 24.4.6-Т</t>
  </si>
  <si>
    <t>23.61.12.111</t>
  </si>
  <si>
    <t xml:space="preserve">Блок бетонный ФБС 12.4.3-Т</t>
  </si>
  <si>
    <t xml:space="preserve">Блок бетонный ФБС 12.4.6-Т</t>
  </si>
  <si>
    <t xml:space="preserve">Блок бетонный ФБС 9.4.6-Т</t>
  </si>
  <si>
    <t xml:space="preserve">Подушка опорная ОП-4</t>
  </si>
  <si>
    <t xml:space="preserve">Подушка опорная ОП-2</t>
  </si>
  <si>
    <t xml:space="preserve">Плита перекрытия лотков П21-8/2</t>
  </si>
  <si>
    <t xml:space="preserve">Лоток Л11-8/2</t>
  </si>
  <si>
    <t xml:space="preserve">Плита перекрытия лотков  П11-8/2</t>
  </si>
  <si>
    <t xml:space="preserve">Плита перекрытия лотков  П18-8/2</t>
  </si>
  <si>
    <t xml:space="preserve">Плита фундаментная ФЛ 10.24-2</t>
  </si>
  <si>
    <t>23.61.12.113</t>
  </si>
  <si>
    <t xml:space="preserve">Лоток Л15-8/2</t>
  </si>
  <si>
    <t xml:space="preserve">Плита перекрытия лотков П8-8</t>
  </si>
  <si>
    <t xml:space="preserve">Плита перекрытия лотков  П11-8</t>
  </si>
  <si>
    <t xml:space="preserve">Блок бетонный ФБС 12.6.6-Т</t>
  </si>
  <si>
    <t xml:space="preserve">Кольцо опорное КО 6</t>
  </si>
  <si>
    <t xml:space="preserve">Лоток Л4-8</t>
  </si>
  <si>
    <t xml:space="preserve">Плита перекрытия лотков П5-8</t>
  </si>
  <si>
    <t xml:space="preserve">Стоимость заявки (цена Договора):</t>
  </si>
  <si>
    <t xml:space="preserve">Итого без НДС:</t>
  </si>
  <si>
    <t>НМЦ:</t>
  </si>
  <si>
    <t xml:space="preserve">Кроме того, НДС:</t>
  </si>
  <si>
    <t xml:space="preserve">Итого с НДС:</t>
  </si>
  <si>
    <t xml:space="preserve">(должность подписавшего)</t>
  </si>
  <si>
    <t>(подпись)</t>
  </si>
  <si>
    <t>М.П.</t>
  </si>
  <si>
    <t xml:space="preserve">(И.О. Фамилия)</t>
  </si>
  <si>
    <r>
      <t xml:space="preserve">[Участник заполняет ячейки, подсвеченные </t>
    </r>
    <r>
      <rPr>
        <i/>
        <sz val="12"/>
        <color theme="9"/>
        <rFont val="Times New Roman"/>
      </rPr>
      <t>светло-зеленым</t>
    </r>
    <r>
      <rPr>
        <i/>
        <sz val="12"/>
        <color theme="1"/>
        <rFont val="Times New Roman"/>
      </rPr>
      <t xml:space="preserve"> цветом.
Страна происхождения товара заполняется только для товаров, в соответствии с общероссийским классификатором стран мира.]</t>
    </r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</si>
</sst>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9">
    <font>
      <sz val="10.000000"/>
      <color theme="1"/>
      <name val="PT Mono"/>
    </font>
    <font>
      <sz val="12.000000"/>
      <color theme="1"/>
      <name val="Times New Roman"/>
    </font>
    <font>
      <i/>
      <sz val="12.000000"/>
      <color theme="1"/>
      <name val="Times New Roman"/>
    </font>
    <font>
      <b/>
      <sz val="12.000000"/>
      <color theme="1"/>
      <name val="Times New Roman"/>
    </font>
    <font>
      <b/>
      <sz val="12.000000"/>
      <color theme="1" tint="0"/>
      <name val="Times New Roman"/>
    </font>
    <font>
      <sz val="12.000000"/>
      <name val="Times New Roman"/>
    </font>
    <font>
      <sz val="12.000000"/>
      <color theme="1" tint="0"/>
      <name val="Times New Roman"/>
    </font>
    <font>
      <sz val="10.000000"/>
      <name val="Times New Roman"/>
    </font>
    <font>
      <i/>
      <sz val="10.000000"/>
      <color theme="1"/>
      <name val="Times New Roman"/>
    </font>
  </fonts>
  <fills count="6">
    <fill>
      <patternFill patternType="none"/>
    </fill>
    <fill>
      <patternFill patternType="gray125"/>
    </fill>
    <fill>
      <patternFill patternType="solid">
        <fgColor theme="0" tint="0"/>
        <bgColor theme="0" tint="0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/>
        <bgColor theme="0"/>
      </patternFill>
    </fill>
    <fill>
      <patternFill patternType="solid">
        <fgColor theme="2" tint="-0.099978637043366805"/>
        <bgColor theme="2" tint="-0.099978637043366805"/>
      </patternFill>
    </fill>
  </fills>
  <borders count="23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medium">
        <color theme="1" tint="0.499984740745262"/>
      </bottom>
      <diagonal style="none"/>
    </border>
    <border>
      <left style="medium">
        <color theme="1" tint="0.499984740745262"/>
      </left>
      <right style="none"/>
      <top style="medium">
        <color theme="1" tint="0.499984740745262"/>
      </top>
      <bottom style="none"/>
      <diagonal style="none"/>
    </border>
    <border>
      <left style="none"/>
      <right style="none"/>
      <top style="medium">
        <color theme="1" tint="0.499984740745262"/>
      </top>
      <bottom style="none"/>
      <diagonal style="none"/>
    </border>
    <border>
      <left style="none"/>
      <right style="medium">
        <color theme="1" tint="0.499984740745262"/>
      </right>
      <top style="medium">
        <color theme="1" tint="0.499984740745262"/>
      </top>
      <bottom style="none"/>
      <diagonal style="none"/>
    </border>
    <border>
      <left style="medium">
        <color theme="1" tint="0.499984740745262"/>
      </left>
      <right style="none"/>
      <top style="none"/>
      <bottom style="none"/>
      <diagonal style="none"/>
    </border>
    <border>
      <left style="none"/>
      <right style="medium">
        <color theme="1" tint="0.499984740745262"/>
      </right>
      <top style="none"/>
      <bottom style="none"/>
      <diagonal style="none"/>
    </border>
    <border>
      <left style="none"/>
      <right style="none"/>
      <top style="none"/>
      <bottom style="thin">
        <color theme="1" tint="0.499984740745262"/>
      </bottom>
      <diagonal style="none"/>
    </border>
    <border>
      <left style="none"/>
      <right style="none"/>
      <top style="thin">
        <color theme="1" tint="0.499984740745262"/>
      </top>
      <bottom style="thin">
        <color theme="1" tint="0.499984740745262"/>
      </bottom>
      <diagonal style="none"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 style="none"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none"/>
      <diagonal style="none"/>
    </border>
    <border>
      <left style="thin">
        <color theme="1" tint="0.499984740745262"/>
      </left>
      <right style="none"/>
      <top style="thin">
        <color theme="1" tint="0.499984740745262"/>
      </top>
      <bottom style="thin">
        <color theme="1" tint="0.499984740745262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 style="none"/>
    </border>
    <border>
      <left style="thin">
        <color theme="1" tint="0.499984740745262"/>
      </left>
      <right style="none"/>
      <top style="thin">
        <color theme="1" tint="0.499984740745262"/>
      </top>
      <bottom style="none"/>
      <diagonal style="none"/>
    </border>
    <border>
      <left style="none"/>
      <right style="none"/>
      <top style="thin">
        <color theme="1" tint="0.499984740745262"/>
      </top>
      <bottom style="none"/>
      <diagonal style="none"/>
    </border>
    <border>
      <left style="none"/>
      <right style="thin">
        <color theme="1" tint="0.499984740745262"/>
      </right>
      <top style="thin">
        <color theme="1" tint="0.499984740745262"/>
      </top>
      <bottom style="none"/>
      <diagonal style="none"/>
    </border>
    <border>
      <left style="thin">
        <color theme="1" tint="0.499984740745262"/>
      </left>
      <right style="none"/>
      <top style="none"/>
      <bottom style="none"/>
      <diagonal style="none"/>
    </border>
    <border>
      <left style="none"/>
      <right style="thin">
        <color theme="1" tint="0.499984740745262"/>
      </right>
      <top style="none"/>
      <bottom style="none"/>
      <diagonal style="none"/>
    </border>
    <border>
      <left style="thin">
        <color theme="1" tint="0.499984740745262"/>
      </left>
      <right style="none"/>
      <top style="none"/>
      <bottom style="thin">
        <color theme="1" tint="0.499984740745262"/>
      </bottom>
      <diagonal style="none"/>
    </border>
    <border>
      <left style="none"/>
      <right style="thin">
        <color theme="1" tint="0.499984740745262"/>
      </right>
      <top style="none"/>
      <bottom style="thin">
        <color theme="1" tint="0.499984740745262"/>
      </bottom>
      <diagonal style="none"/>
    </border>
    <border>
      <left style="medium">
        <color theme="1" tint="0.499984740745262"/>
      </left>
      <right style="none"/>
      <top style="none"/>
      <bottom style="medium">
        <color theme="1" tint="0.499984740745262"/>
      </bottom>
      <diagonal style="none"/>
    </border>
    <border>
      <left style="none"/>
      <right style="medium">
        <color theme="1" tint="0.499984740745262"/>
      </right>
      <top style="none"/>
      <bottom style="medium">
        <color theme="1" tint="0.499984740745262"/>
      </bottom>
      <diagonal style="none"/>
    </border>
  </borders>
  <cellStyleXfs count="1">
    <xf fontId="0" fillId="0" borderId="0" numFmtId="0" applyNumberFormat="1" applyFont="1" applyFill="1" applyBorder="1"/>
  </cellStyleXfs>
  <cellXfs count="74">
    <xf fontId="0" fillId="0" borderId="0" numFmtId="0" xfId="0"/>
    <xf fontId="1" fillId="0" borderId="0" numFmtId="0" xfId="0" applyFont="1" applyAlignment="1">
      <alignment horizontal="left" vertical="top"/>
    </xf>
    <xf fontId="2" fillId="2" borderId="0" numFmtId="0" xfId="0" applyFont="1" applyFill="1" applyAlignment="1" applyProtection="1">
      <alignment horizontal="left" vertical="top" wrapText="1"/>
      <protection locked="0"/>
    </xf>
    <xf fontId="1" fillId="0" borderId="1" numFmtId="0" xfId="0" applyFont="1" applyBorder="1" applyAlignment="1">
      <alignment vertical="top"/>
    </xf>
    <xf fontId="1" fillId="0" borderId="2" numFmtId="0" xfId="0" applyFont="1" applyBorder="1" applyAlignment="1">
      <alignment horizontal="left" vertical="top"/>
    </xf>
    <xf fontId="1" fillId="0" borderId="3" numFmtId="0" xfId="0" applyFont="1" applyBorder="1" applyAlignment="1">
      <alignment horizontal="left" vertical="top"/>
    </xf>
    <xf fontId="1" fillId="0" borderId="4" numFmtId="0" xfId="0" applyFont="1" applyBorder="1" applyAlignment="1">
      <alignment horizontal="left" vertical="top"/>
    </xf>
    <xf fontId="2" fillId="2" borderId="0" numFmtId="0" xfId="0" applyFont="1" applyFill="1" applyAlignment="1" applyProtection="1">
      <alignment horizontal="center" vertical="top" wrapText="1"/>
      <protection locked="0"/>
    </xf>
    <xf fontId="1" fillId="0" borderId="5" numFmtId="0" xfId="0" applyFont="1" applyBorder="1" applyAlignment="1">
      <alignment horizontal="left" vertical="top"/>
    </xf>
    <xf fontId="1" fillId="0" borderId="0" numFmtId="0" xfId="0" applyFont="1" applyAlignment="1" applyProtection="1">
      <alignment vertical="top"/>
      <protection locked="0"/>
    </xf>
    <xf fontId="1" fillId="0" borderId="6" numFmtId="0" xfId="0" applyFont="1" applyBorder="1" applyAlignment="1">
      <alignment horizontal="left" vertical="top"/>
    </xf>
    <xf fontId="1" fillId="3" borderId="0" numFmtId="0" xfId="0" applyFont="1" applyFill="1" applyAlignment="1" applyProtection="1">
      <alignment vertical="top"/>
      <protection locked="0"/>
    </xf>
    <xf fontId="1" fillId="0" borderId="0" numFmtId="0" xfId="0" applyFont="1" applyAlignment="1" applyProtection="1">
      <alignment horizontal="left" vertical="top"/>
      <protection locked="0"/>
    </xf>
    <xf fontId="3" fillId="0" borderId="0" numFmtId="0" xfId="0" applyFont="1" applyAlignment="1">
      <alignment horizontal="center" vertical="top"/>
    </xf>
    <xf fontId="3" fillId="0" borderId="0" numFmtId="0" xfId="0" applyFont="1" applyAlignment="1" applyProtection="1">
      <alignment horizontal="center" vertical="top"/>
      <protection locked="0"/>
    </xf>
    <xf fontId="1" fillId="3" borderId="7" numFmtId="0" xfId="0" applyFont="1" applyFill="1" applyBorder="1" applyAlignment="1" applyProtection="1">
      <alignment horizontal="left" vertical="top"/>
      <protection locked="0"/>
    </xf>
    <xf fontId="1" fillId="3" borderId="8" numFmtId="0" xfId="0" applyFont="1" applyFill="1" applyBorder="1" applyAlignment="1" applyProtection="1">
      <alignment horizontal="left" vertical="top"/>
      <protection locked="0"/>
    </xf>
    <xf fontId="3" fillId="0" borderId="9" numFmtId="0" xfId="0" applyFont="1" applyBorder="1" applyAlignment="1">
      <alignment horizontal="center" vertical="top" wrapText="1"/>
    </xf>
    <xf fontId="3" fillId="0" borderId="10" numFmtId="0" xfId="0" applyFont="1" applyBorder="1" applyAlignment="1">
      <alignment horizontal="center" vertical="top" wrapText="1"/>
    </xf>
    <xf fontId="4" fillId="2" borderId="11" numFmtId="0" xfId="0" applyFont="1" applyFill="1" applyBorder="1" applyAlignment="1">
      <alignment horizontal="center" vertical="top" wrapText="1"/>
    </xf>
    <xf fontId="3" fillId="0" borderId="12" numFmtId="0" xfId="0" applyFont="1" applyBorder="1" applyAlignment="1">
      <alignment horizontal="center" vertical="top" wrapText="1"/>
      <protection locked="0"/>
    </xf>
    <xf fontId="3" fillId="0" borderId="13" numFmtId="0" xfId="0" applyFont="1" applyBorder="1" applyAlignment="1">
      <alignment horizontal="center" vertical="top" wrapText="1"/>
    </xf>
    <xf fontId="1" fillId="0" borderId="9" numFmtId="0" xfId="0" applyFont="1" applyBorder="1" applyAlignment="1">
      <alignment horizontal="center" vertical="center"/>
    </xf>
    <xf fontId="1" fillId="0" borderId="9" numFmtId="49" xfId="0" applyNumberFormat="1" applyFont="1" applyBorder="1" applyAlignment="1">
      <alignment horizontal="left" vertical="center" wrapText="1"/>
    </xf>
    <xf fontId="1" fillId="3" borderId="9" numFmtId="0" xfId="0" applyFont="1" applyFill="1" applyBorder="1" applyAlignment="1" applyProtection="1">
      <alignment horizontal="left" vertical="center"/>
      <protection locked="0"/>
    </xf>
    <xf fontId="1" fillId="0" borderId="9" numFmtId="4" xfId="0" applyNumberFormat="1" applyFont="1" applyBorder="1" applyAlignment="1">
      <alignment horizontal="right" vertical="center"/>
    </xf>
    <xf fontId="1" fillId="3" borderId="9" numFmtId="4" xfId="0" applyNumberFormat="1" applyFont="1" applyFill="1" applyBorder="1" applyAlignment="1" applyProtection="1">
      <alignment horizontal="right" vertical="center"/>
      <protection locked="0"/>
    </xf>
    <xf fontId="1" fillId="0" borderId="9" numFmtId="3" xfId="0" applyNumberFormat="1" applyFont="1" applyBorder="1" applyAlignment="1">
      <alignment horizontal="right" vertical="center"/>
    </xf>
    <xf fontId="1" fillId="0" borderId="11" numFmtId="0" xfId="0" applyFont="1" applyBorder="1" applyAlignment="1" applyProtection="1">
      <alignment horizontal="center" vertical="center"/>
      <protection locked="0"/>
    </xf>
    <xf fontId="5" fillId="4" borderId="12" numFmtId="49" xfId="0" applyNumberFormat="1" applyFont="1" applyFill="1" applyBorder="1" applyAlignment="1" applyProtection="1">
      <alignment horizontal="left" shrinkToFit="1" vertical="center" wrapText="1"/>
    </xf>
    <xf fontId="6" fillId="2" borderId="8" numFmtId="0" xfId="0" applyFont="1" applyFill="1" applyBorder="1" applyAlignment="1" applyProtection="1">
      <alignment horizontal="center" vertical="center" wrapText="1"/>
      <protection locked="0"/>
    </xf>
    <xf fontId="7" fillId="0" borderId="12" numFmtId="0" xfId="0" applyFont="1" applyBorder="1" applyAlignment="1" applyProtection="1">
      <alignment horizontal="center" vertical="center" wrapText="1"/>
    </xf>
    <xf fontId="1" fillId="0" borderId="13" numFmtId="0" xfId="0" applyFont="1" applyBorder="1" applyAlignment="1" applyProtection="1">
      <alignment horizontal="center" vertical="center"/>
      <protection locked="0"/>
    </xf>
    <xf fontId="1" fillId="0" borderId="9" numFmtId="4" xfId="0" applyNumberFormat="1" applyFont="1" applyBorder="1" applyAlignment="1" applyProtection="1">
      <alignment horizontal="right" vertical="center"/>
      <protection locked="0"/>
    </xf>
    <xf fontId="1" fillId="0" borderId="9" numFmtId="3" xfId="0" applyNumberFormat="1" applyFont="1" applyBorder="1" applyAlignment="1" applyProtection="1">
      <alignment horizontal="right" vertical="center"/>
      <protection locked="0"/>
    </xf>
    <xf fontId="7" fillId="4" borderId="12" numFmtId="49" xfId="0" applyNumberFormat="1" applyFont="1" applyFill="1" applyBorder="1" applyAlignment="1" applyProtection="1">
      <alignment horizontal="center" shrinkToFit="1" vertical="center" wrapText="1"/>
    </xf>
    <xf fontId="3" fillId="0" borderId="14" numFmtId="0" xfId="0" applyFont="1" applyBorder="1" applyAlignment="1">
      <alignment horizontal="right" vertical="center"/>
    </xf>
    <xf fontId="3" fillId="0" borderId="15" numFmtId="0" xfId="0" applyFont="1" applyBorder="1" applyAlignment="1">
      <alignment horizontal="right" vertical="center"/>
    </xf>
    <xf fontId="3" fillId="0" borderId="16" numFmtId="0" xfId="0" applyFont="1" applyBorder="1" applyAlignment="1">
      <alignment horizontal="right" vertical="center"/>
    </xf>
    <xf fontId="3" fillId="0" borderId="9" numFmtId="0" xfId="0" applyFont="1" applyBorder="1" applyAlignment="1">
      <alignment horizontal="left" vertical="center"/>
    </xf>
    <xf fontId="3" fillId="0" borderId="9" numFmtId="4" xfId="0" applyNumberFormat="1" applyFont="1" applyBorder="1" applyAlignment="1">
      <alignment horizontal="right" vertical="center"/>
    </xf>
    <xf fontId="3" fillId="0" borderId="14" numFmtId="0" xfId="0" applyFont="1" applyBorder="1" applyAlignment="1" applyProtection="1">
      <alignment horizontal="right" vertical="center"/>
      <protection locked="0"/>
    </xf>
    <xf fontId="3" fillId="0" borderId="15" numFmtId="0" xfId="0" applyFont="1" applyBorder="1" applyAlignment="1" applyProtection="1">
      <alignment horizontal="right" vertical="center"/>
      <protection locked="0"/>
    </xf>
    <xf fontId="3" fillId="0" borderId="0" numFmtId="0" xfId="0" applyFont="1" applyAlignment="1" applyProtection="1">
      <alignment horizontal="right" vertical="center"/>
      <protection locked="0"/>
    </xf>
    <xf fontId="3" fillId="0" borderId="16" numFmtId="0" xfId="0" applyFont="1" applyBorder="1" applyAlignment="1" applyProtection="1">
      <alignment horizontal="right" vertical="center"/>
      <protection locked="0"/>
    </xf>
    <xf fontId="3" fillId="0" borderId="11" numFmtId="0" xfId="0" applyFont="1" applyBorder="1" applyAlignment="1" applyProtection="1">
      <alignment horizontal="left" vertical="center"/>
      <protection locked="0"/>
    </xf>
    <xf fontId="3" fillId="0" borderId="13" numFmtId="0" xfId="0" applyFont="1" applyBorder="1" applyAlignment="1" applyProtection="1">
      <alignment horizontal="left" vertical="center"/>
      <protection locked="0"/>
    </xf>
    <xf fontId="3" fillId="0" borderId="9" numFmtId="4" xfId="0" applyNumberFormat="1" applyFont="1" applyBorder="1" applyAlignment="1" applyProtection="1">
      <alignment horizontal="right" vertical="center"/>
      <protection locked="0"/>
    </xf>
    <xf fontId="3" fillId="0" borderId="17" numFmtId="0" xfId="0" applyFont="1" applyBorder="1" applyAlignment="1">
      <alignment horizontal="right" vertical="center"/>
    </xf>
    <xf fontId="3" fillId="0" borderId="0" numFmtId="0" xfId="0" applyFont="1" applyAlignment="1">
      <alignment horizontal="right" vertical="center"/>
    </xf>
    <xf fontId="3" fillId="0" borderId="18" numFmtId="0" xfId="0" applyFont="1" applyBorder="1" applyAlignment="1">
      <alignment horizontal="right" vertical="center"/>
    </xf>
    <xf fontId="3" fillId="0" borderId="9" numFmtId="0" xfId="0" applyFont="1" applyBorder="1" applyAlignment="1">
      <alignment vertical="center"/>
    </xf>
    <xf fontId="3" fillId="0" borderId="9" numFmtId="9" xfId="0" applyNumberFormat="1" applyFont="1" applyBorder="1" applyAlignment="1">
      <alignment horizontal="center" vertical="center"/>
    </xf>
    <xf fontId="3" fillId="0" borderId="17" numFmtId="0" xfId="0" applyFont="1" applyBorder="1" applyAlignment="1" applyProtection="1">
      <alignment horizontal="right" vertical="center"/>
      <protection locked="0"/>
    </xf>
    <xf fontId="3" fillId="0" borderId="18" numFmtId="0" xfId="0" applyFont="1" applyBorder="1" applyAlignment="1" applyProtection="1">
      <alignment horizontal="right" vertical="center"/>
      <protection locked="0"/>
    </xf>
    <xf fontId="3" fillId="0" borderId="9" numFmtId="0" xfId="0" applyFont="1" applyBorder="1" applyAlignment="1" applyProtection="1">
      <alignment horizontal="left" vertical="center"/>
      <protection locked="0"/>
    </xf>
    <xf fontId="3" fillId="0" borderId="9" numFmtId="9" xfId="0" applyNumberFormat="1" applyFont="1" applyBorder="1" applyAlignment="1" applyProtection="1">
      <alignment horizontal="center" vertical="center"/>
      <protection locked="0"/>
    </xf>
    <xf fontId="3" fillId="0" borderId="19" numFmtId="0" xfId="0" applyFont="1" applyBorder="1" applyAlignment="1">
      <alignment horizontal="right" vertical="center"/>
    </xf>
    <xf fontId="3" fillId="0" borderId="7" numFmtId="0" xfId="0" applyFont="1" applyBorder="1" applyAlignment="1">
      <alignment horizontal="right" vertical="center"/>
    </xf>
    <xf fontId="3" fillId="0" borderId="20" numFmtId="0" xfId="0" applyFont="1" applyBorder="1" applyAlignment="1">
      <alignment horizontal="right" vertical="center"/>
    </xf>
    <xf fontId="3" fillId="0" borderId="19" numFmtId="0" xfId="0" applyFont="1" applyBorder="1" applyAlignment="1" applyProtection="1">
      <alignment horizontal="right" vertical="center"/>
      <protection locked="0"/>
    </xf>
    <xf fontId="3" fillId="0" borderId="7" numFmtId="0" xfId="0" applyFont="1" applyBorder="1" applyAlignment="1" applyProtection="1">
      <alignment horizontal="right" vertical="center"/>
      <protection locked="0"/>
    </xf>
    <xf fontId="3" fillId="0" borderId="20" numFmtId="0" xfId="0" applyFont="1" applyBorder="1" applyAlignment="1" applyProtection="1">
      <alignment horizontal="right" vertical="center"/>
      <protection locked="0"/>
    </xf>
    <xf fontId="1" fillId="0" borderId="0" numFmtId="0" xfId="0" applyFont="1" applyAlignment="1">
      <alignment horizontal="center" vertical="top"/>
    </xf>
    <xf fontId="1" fillId="3" borderId="7" numFmtId="0" xfId="0" applyFont="1" applyFill="1" applyBorder="1" applyAlignment="1" applyProtection="1">
      <alignment horizontal="center" vertical="top"/>
      <protection locked="0"/>
    </xf>
    <xf fontId="1" fillId="3" borderId="7" numFmtId="0" xfId="0" applyFont="1" applyFill="1" applyBorder="1" applyAlignment="1" applyProtection="1">
      <alignment horizontal="right" vertical="top"/>
      <protection locked="0"/>
    </xf>
    <xf fontId="1" fillId="2" borderId="0" numFmtId="0" xfId="0" applyFont="1" applyFill="1" applyAlignment="1" applyProtection="1">
      <alignment horizontal="left" vertical="top" wrapText="1"/>
      <protection locked="0"/>
    </xf>
    <xf fontId="8" fillId="0" borderId="15" numFmtId="0" xfId="0" applyFont="1" applyBorder="1" applyAlignment="1">
      <alignment horizontal="center" vertical="top"/>
    </xf>
    <xf fontId="8" fillId="0" borderId="0" numFmtId="0" xfId="0" applyFont="1" applyAlignment="1">
      <alignment horizontal="center" vertical="top"/>
    </xf>
    <xf fontId="1" fillId="0" borderId="21" numFmtId="0" xfId="0" applyFont="1" applyBorder="1" applyAlignment="1">
      <alignment horizontal="left" vertical="top"/>
    </xf>
    <xf fontId="1" fillId="0" borderId="1" numFmtId="0" xfId="0" applyFont="1" applyBorder="1" applyAlignment="1">
      <alignment horizontal="left" vertical="top"/>
    </xf>
    <xf fontId="1" fillId="0" borderId="22" numFmtId="0" xfId="0" applyFont="1" applyBorder="1" applyAlignment="1">
      <alignment horizontal="left" vertical="top"/>
    </xf>
    <xf fontId="1" fillId="2" borderId="0" numFmtId="0" xfId="0" applyFont="1" applyFill="1" applyAlignment="1" applyProtection="1">
      <alignment horizontal="left" vertical="top"/>
      <protection locked="0"/>
    </xf>
    <xf fontId="2" fillId="5" borderId="0" numFmtId="0" xfId="0" applyFont="1" applyFill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showGridLines="0" zoomScale="100" workbookViewId="0">
      <selection activeCell="L49" activeCellId="0" sqref="L49"/>
    </sheetView>
  </sheetViews>
  <sheetFormatPr defaultColWidth="18.625" defaultRowHeight="12.75"/>
  <cols>
    <col customWidth="1" min="1" max="2" style="1" width="4.625"/>
    <col customWidth="1" min="3" max="3" style="1" width="6.625"/>
    <col customWidth="1" min="4" max="4" style="1" width="28.625"/>
    <col min="5" max="7" style="1" width="18.625"/>
    <col customWidth="1" min="8" max="8" style="1" width="8.625"/>
    <col min="9" max="10" style="1" width="18.625"/>
    <col customWidth="1" min="11" max="11" style="1" width="14.625"/>
    <col min="12" max="12" style="1" width="18.625"/>
    <col customWidth="1" min="13" max="16" style="1" width="4.625"/>
    <col customWidth="1" min="17" max="17" style="1" width="6.625"/>
    <col customWidth="1" min="18" max="18" style="1" width="28.625"/>
    <col customWidth="1" min="19" max="20" style="1" width="25.25"/>
    <col customWidth="1" min="21" max="21" style="1" width="8.625"/>
    <col min="22" max="22" style="1" width="18.625"/>
    <col customWidth="1" min="23" max="23" style="1" width="9.50390625"/>
    <col min="24" max="24" style="1" width="18.625"/>
    <col customWidth="1" min="25" max="25" style="1" width="14.25"/>
    <col customWidth="1" min="26" max="26" style="1" width="4.625"/>
    <col min="27" max="16384" style="1" width="18.625"/>
  </cols>
  <sheetData>
    <row r="1" ht="12.75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ht="12.75"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ht="12.75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6"/>
      <c r="Q3" s="7"/>
      <c r="R3" s="7"/>
      <c r="S3" s="7"/>
      <c r="T3" s="7"/>
      <c r="U3" s="7"/>
      <c r="V3" s="7"/>
      <c r="W3" s="7"/>
      <c r="X3" s="7"/>
    </row>
    <row r="4" ht="15">
      <c r="B4" s="8"/>
      <c r="C4" s="9" t="s">
        <v>0</v>
      </c>
      <c r="D4" s="9"/>
      <c r="E4" s="9"/>
      <c r="F4" s="9"/>
      <c r="M4" s="10"/>
      <c r="Q4" s="7"/>
      <c r="R4" s="7"/>
      <c r="S4" s="7"/>
      <c r="T4" s="7"/>
      <c r="U4" s="7"/>
      <c r="V4" s="7"/>
      <c r="W4" s="7"/>
      <c r="X4" s="7"/>
    </row>
    <row r="5" ht="15">
      <c r="B5" s="8"/>
      <c r="C5" s="11" t="s">
        <v>1</v>
      </c>
      <c r="D5" s="11"/>
      <c r="E5" s="9"/>
      <c r="F5" s="9"/>
      <c r="M5" s="10"/>
      <c r="Q5" s="7"/>
      <c r="R5" s="7"/>
      <c r="S5" s="7"/>
      <c r="T5" s="7"/>
      <c r="U5" s="7"/>
      <c r="V5" s="7"/>
      <c r="W5" s="7"/>
      <c r="X5" s="7"/>
    </row>
    <row r="6" ht="12.75">
      <c r="B6" s="8"/>
      <c r="M6" s="10"/>
      <c r="Q6" s="12"/>
      <c r="R6" s="12"/>
      <c r="S6" s="12"/>
      <c r="T6" s="12"/>
      <c r="U6" s="12"/>
      <c r="V6" s="12"/>
      <c r="W6" s="12"/>
      <c r="X6" s="12"/>
    </row>
    <row r="7" ht="15">
      <c r="B7" s="8"/>
      <c r="C7" s="13" t="s">
        <v>2</v>
      </c>
      <c r="D7" s="13"/>
      <c r="E7" s="13"/>
      <c r="F7" s="13"/>
      <c r="G7" s="13"/>
      <c r="H7" s="13"/>
      <c r="I7" s="13"/>
      <c r="J7" s="13"/>
      <c r="K7" s="13"/>
      <c r="L7" s="13"/>
      <c r="M7" s="10"/>
      <c r="Q7" s="14" t="s">
        <v>3</v>
      </c>
      <c r="R7" s="14"/>
      <c r="S7" s="14"/>
      <c r="T7" s="14"/>
      <c r="U7" s="14"/>
      <c r="V7" s="14"/>
      <c r="W7" s="14"/>
      <c r="X7" s="14"/>
    </row>
    <row r="8" ht="12.75">
      <c r="B8" s="8"/>
      <c r="M8" s="10"/>
      <c r="Q8" s="12"/>
      <c r="R8" s="12"/>
      <c r="S8" s="12"/>
      <c r="T8" s="12"/>
      <c r="U8" s="12"/>
      <c r="V8" s="12"/>
      <c r="W8" s="12"/>
      <c r="X8" s="12"/>
    </row>
    <row r="9" ht="15">
      <c r="B9" s="8"/>
      <c r="C9" s="1" t="s">
        <v>4</v>
      </c>
      <c r="D9" s="1"/>
      <c r="E9" s="15"/>
      <c r="F9" s="15"/>
      <c r="G9" s="15"/>
      <c r="H9" s="15"/>
      <c r="I9" s="15"/>
      <c r="M9" s="10"/>
      <c r="Q9" s="12"/>
      <c r="R9" s="12"/>
      <c r="S9" s="12"/>
      <c r="T9" s="12"/>
      <c r="U9" s="12"/>
      <c r="V9" s="12"/>
      <c r="W9" s="12"/>
      <c r="X9" s="12"/>
    </row>
    <row r="10" ht="15">
      <c r="B10" s="8"/>
      <c r="C10" s="1" t="s">
        <v>5</v>
      </c>
      <c r="D10" s="1"/>
      <c r="E10" s="16"/>
      <c r="F10" s="16"/>
      <c r="G10" s="16"/>
      <c r="H10" s="16"/>
      <c r="I10" s="16"/>
      <c r="M10" s="10"/>
      <c r="Q10" s="12"/>
      <c r="R10" s="12"/>
      <c r="S10" s="12"/>
      <c r="T10" s="12"/>
      <c r="U10" s="12"/>
      <c r="V10" s="12"/>
      <c r="W10" s="12"/>
      <c r="X10" s="12"/>
    </row>
    <row r="11" ht="15">
      <c r="B11" s="8"/>
      <c r="C11" s="1" t="s">
        <v>6</v>
      </c>
      <c r="D11" s="1"/>
      <c r="E11" s="16"/>
      <c r="F11" s="16"/>
      <c r="G11" s="16"/>
      <c r="H11" s="16"/>
      <c r="I11" s="16"/>
      <c r="M11" s="10"/>
      <c r="Q11" s="12"/>
      <c r="R11" s="12"/>
      <c r="S11" s="12"/>
      <c r="T11" s="12"/>
      <c r="U11" s="12"/>
      <c r="V11" s="12"/>
      <c r="W11" s="12"/>
      <c r="X11" s="12"/>
    </row>
    <row r="12" ht="12.75">
      <c r="B12" s="8"/>
      <c r="M12" s="10"/>
      <c r="Q12" s="12"/>
      <c r="R12" s="12"/>
      <c r="S12" s="12"/>
      <c r="T12" s="12"/>
      <c r="U12" s="12"/>
      <c r="V12" s="12"/>
      <c r="W12" s="12"/>
      <c r="X12" s="12"/>
    </row>
    <row r="13" ht="60">
      <c r="B13" s="8"/>
      <c r="C13" s="17" t="s">
        <v>7</v>
      </c>
      <c r="D13" s="17" t="s">
        <v>8</v>
      </c>
      <c r="E13" s="17" t="s">
        <v>9</v>
      </c>
      <c r="F13" s="17" t="s">
        <v>10</v>
      </c>
      <c r="G13" s="17" t="s">
        <v>11</v>
      </c>
      <c r="H13" s="17" t="s">
        <v>12</v>
      </c>
      <c r="I13" s="17" t="s">
        <v>13</v>
      </c>
      <c r="J13" s="17" t="s">
        <v>14</v>
      </c>
      <c r="K13" s="17" t="s">
        <v>15</v>
      </c>
      <c r="L13" s="17" t="s">
        <v>16</v>
      </c>
      <c r="M13" s="10"/>
      <c r="Q13" s="17" t="s">
        <v>7</v>
      </c>
      <c r="R13" s="18" t="s">
        <v>17</v>
      </c>
      <c r="S13" s="19" t="s">
        <v>18</v>
      </c>
      <c r="T13" s="20" t="s">
        <v>19</v>
      </c>
      <c r="U13" s="21" t="s">
        <v>12</v>
      </c>
      <c r="V13" s="17" t="s">
        <v>13</v>
      </c>
      <c r="W13" s="17" t="s">
        <v>15</v>
      </c>
      <c r="X13" s="17" t="s">
        <v>20</v>
      </c>
    </row>
    <row r="14" ht="75">
      <c r="B14" s="8"/>
      <c r="C14" s="22">
        <f t="shared" ref="C14:C22" si="0">Q14</f>
        <v>1</v>
      </c>
      <c r="D14" s="23" t="str">
        <f t="shared" ref="D14:D48" si="1">R14</f>
        <v xml:space="preserve">Балка Б-4</v>
      </c>
      <c r="E14" s="24" t="s">
        <v>21</v>
      </c>
      <c r="F14" s="24" t="s">
        <v>21</v>
      </c>
      <c r="G14" s="24" t="s">
        <v>21</v>
      </c>
      <c r="H14" s="22" t="str">
        <f t="shared" ref="H14:H48" si="2">U14</f>
        <v>шт.</v>
      </c>
      <c r="I14" s="25">
        <f t="shared" ref="I14:I48" si="3">V14</f>
        <v>9262.3799999999992</v>
      </c>
      <c r="J14" s="26">
        <v>0</v>
      </c>
      <c r="K14" s="27">
        <f t="shared" ref="K14:K50" si="4">W14</f>
        <v>10</v>
      </c>
      <c r="L14" s="25">
        <f t="shared" ref="L14:L48" si="5">J14*K14</f>
        <v>0</v>
      </c>
      <c r="M14" s="10"/>
      <c r="Q14" s="28">
        <v>1</v>
      </c>
      <c r="R14" s="29" t="s">
        <v>22</v>
      </c>
      <c r="S14" s="30" t="s">
        <v>23</v>
      </c>
      <c r="T14" s="31" t="s">
        <v>24</v>
      </c>
      <c r="U14" s="32" t="s">
        <v>25</v>
      </c>
      <c r="V14" s="33">
        <v>9262.3799999999992</v>
      </c>
      <c r="W14" s="34">
        <v>10</v>
      </c>
      <c r="X14" s="33">
        <f t="shared" ref="X14:X48" si="6">V14*W14</f>
        <v>92623.799999999988</v>
      </c>
    </row>
    <row r="15" ht="75">
      <c r="B15" s="8"/>
      <c r="C15" s="22">
        <f t="shared" si="0"/>
        <v>2</v>
      </c>
      <c r="D15" s="23" t="str">
        <f t="shared" si="1"/>
        <v xml:space="preserve">Балка Б-5</v>
      </c>
      <c r="E15" s="24" t="s">
        <v>21</v>
      </c>
      <c r="F15" s="24" t="s">
        <v>21</v>
      </c>
      <c r="G15" s="24" t="s">
        <v>21</v>
      </c>
      <c r="H15" s="22" t="str">
        <f t="shared" si="2"/>
        <v>шт.</v>
      </c>
      <c r="I15" s="25">
        <f t="shared" si="3"/>
        <v>13392.09</v>
      </c>
      <c r="J15" s="26">
        <v>0</v>
      </c>
      <c r="K15" s="27">
        <f t="shared" si="4"/>
        <v>6</v>
      </c>
      <c r="L15" s="25">
        <f t="shared" si="5"/>
        <v>0</v>
      </c>
      <c r="M15" s="10"/>
      <c r="Q15" s="28">
        <v>2</v>
      </c>
      <c r="R15" s="29" t="s">
        <v>26</v>
      </c>
      <c r="S15" s="30" t="s">
        <v>23</v>
      </c>
      <c r="T15" s="31" t="s">
        <v>24</v>
      </c>
      <c r="U15" s="32" t="s">
        <v>25</v>
      </c>
      <c r="V15" s="33">
        <v>13392.09</v>
      </c>
      <c r="W15" s="34">
        <v>6</v>
      </c>
      <c r="X15" s="33">
        <f t="shared" si="6"/>
        <v>80352.540000000008</v>
      </c>
    </row>
    <row r="16" ht="75">
      <c r="B16" s="8"/>
      <c r="C16" s="22">
        <f t="shared" si="0"/>
        <v>3</v>
      </c>
      <c r="D16" s="23" t="str">
        <f t="shared" si="1"/>
        <v xml:space="preserve">Лоток Л7-8-27</v>
      </c>
      <c r="E16" s="24" t="s">
        <v>21</v>
      </c>
      <c r="F16" s="24" t="s">
        <v>21</v>
      </c>
      <c r="G16" s="24" t="s">
        <v>21</v>
      </c>
      <c r="H16" s="22" t="str">
        <f t="shared" si="2"/>
        <v>шт.</v>
      </c>
      <c r="I16" s="25">
        <f t="shared" si="3"/>
        <v>20380.93</v>
      </c>
      <c r="J16" s="26">
        <v>0</v>
      </c>
      <c r="K16" s="27">
        <f t="shared" si="4"/>
        <v>7</v>
      </c>
      <c r="L16" s="25">
        <f t="shared" si="5"/>
        <v>0</v>
      </c>
      <c r="M16" s="10"/>
      <c r="Q16" s="28">
        <v>3</v>
      </c>
      <c r="R16" s="29" t="s">
        <v>27</v>
      </c>
      <c r="S16" s="30" t="s">
        <v>23</v>
      </c>
      <c r="T16" s="31" t="s">
        <v>28</v>
      </c>
      <c r="U16" s="32" t="s">
        <v>25</v>
      </c>
      <c r="V16" s="33">
        <v>20380.93</v>
      </c>
      <c r="W16" s="34">
        <v>7</v>
      </c>
      <c r="X16" s="33">
        <f t="shared" si="6"/>
        <v>142666.51000000001</v>
      </c>
    </row>
    <row r="17" ht="75">
      <c r="B17" s="8"/>
      <c r="C17" s="22">
        <f t="shared" si="0"/>
        <v>4</v>
      </c>
      <c r="D17" s="23" t="str">
        <f t="shared" si="1"/>
        <v xml:space="preserve">Плита перекрытия лотков  П11д-8</v>
      </c>
      <c r="E17" s="24" t="s">
        <v>21</v>
      </c>
      <c r="F17" s="24" t="s">
        <v>21</v>
      </c>
      <c r="G17" s="24" t="s">
        <v>21</v>
      </c>
      <c r="H17" s="22" t="str">
        <f t="shared" si="2"/>
        <v>шт.</v>
      </c>
      <c r="I17" s="25">
        <f t="shared" si="3"/>
        <v>4638.0299999999997</v>
      </c>
      <c r="J17" s="26">
        <v>0</v>
      </c>
      <c r="K17" s="27">
        <f t="shared" si="4"/>
        <v>6</v>
      </c>
      <c r="L17" s="25">
        <f t="shared" si="5"/>
        <v>0</v>
      </c>
      <c r="M17" s="10"/>
      <c r="Q17" s="28">
        <v>4</v>
      </c>
      <c r="R17" s="29" t="s">
        <v>29</v>
      </c>
      <c r="S17" s="30" t="s">
        <v>23</v>
      </c>
      <c r="T17" s="31" t="s">
        <v>30</v>
      </c>
      <c r="U17" s="32" t="s">
        <v>25</v>
      </c>
      <c r="V17" s="33">
        <v>4638.0299999999997</v>
      </c>
      <c r="W17" s="34">
        <v>6</v>
      </c>
      <c r="X17" s="33">
        <f t="shared" si="6"/>
        <v>27828.18</v>
      </c>
    </row>
    <row r="18" ht="75">
      <c r="B18" s="8"/>
      <c r="C18" s="22">
        <f t="shared" si="0"/>
        <v>5</v>
      </c>
      <c r="D18" s="23" t="str">
        <f t="shared" si="1"/>
        <v xml:space="preserve">Плита ПО-1 с отверстиями</v>
      </c>
      <c r="E18" s="24" t="s">
        <v>21</v>
      </c>
      <c r="F18" s="24" t="s">
        <v>21</v>
      </c>
      <c r="G18" s="24" t="s">
        <v>21</v>
      </c>
      <c r="H18" s="22" t="str">
        <f t="shared" si="2"/>
        <v>шт.</v>
      </c>
      <c r="I18" s="25">
        <f t="shared" si="3"/>
        <v>29743.619999999999</v>
      </c>
      <c r="J18" s="26">
        <v>0</v>
      </c>
      <c r="K18" s="27">
        <f t="shared" si="4"/>
        <v>1</v>
      </c>
      <c r="L18" s="25">
        <f t="shared" si="5"/>
        <v>0</v>
      </c>
      <c r="M18" s="10"/>
      <c r="Q18" s="28">
        <v>5</v>
      </c>
      <c r="R18" s="29" t="s">
        <v>31</v>
      </c>
      <c r="S18" s="30" t="s">
        <v>23</v>
      </c>
      <c r="T18" s="31" t="s">
        <v>32</v>
      </c>
      <c r="U18" s="32" t="s">
        <v>25</v>
      </c>
      <c r="V18" s="33">
        <v>29743.619999999999</v>
      </c>
      <c r="W18" s="34">
        <v>1</v>
      </c>
      <c r="X18" s="33">
        <f t="shared" si="6"/>
        <v>29743.619999999999</v>
      </c>
    </row>
    <row r="19" ht="75">
      <c r="B19" s="8"/>
      <c r="C19" s="22">
        <f t="shared" si="0"/>
        <v>6</v>
      </c>
      <c r="D19" s="23" t="str">
        <f t="shared" si="1"/>
        <v xml:space="preserve">Плита ПО-2 с отверстием</v>
      </c>
      <c r="E19" s="24" t="s">
        <v>21</v>
      </c>
      <c r="F19" s="24" t="s">
        <v>21</v>
      </c>
      <c r="G19" s="24" t="s">
        <v>21</v>
      </c>
      <c r="H19" s="22" t="str">
        <f t="shared" si="2"/>
        <v>шт.</v>
      </c>
      <c r="I19" s="25">
        <f t="shared" si="3"/>
        <v>12802.049999999999</v>
      </c>
      <c r="J19" s="26">
        <v>0</v>
      </c>
      <c r="K19" s="27">
        <f t="shared" si="4"/>
        <v>26</v>
      </c>
      <c r="L19" s="25">
        <f t="shared" si="5"/>
        <v>0</v>
      </c>
      <c r="M19" s="10"/>
      <c r="Q19" s="28">
        <v>6</v>
      </c>
      <c r="R19" s="29" t="s">
        <v>33</v>
      </c>
      <c r="S19" s="30" t="s">
        <v>23</v>
      </c>
      <c r="T19" s="31" t="s">
        <v>32</v>
      </c>
      <c r="U19" s="32" t="s">
        <v>25</v>
      </c>
      <c r="V19" s="33">
        <v>12802.049999999999</v>
      </c>
      <c r="W19" s="34">
        <v>26</v>
      </c>
      <c r="X19" s="33">
        <f t="shared" si="6"/>
        <v>332853.29999999999</v>
      </c>
    </row>
    <row r="20" ht="75">
      <c r="B20" s="8"/>
      <c r="C20" s="22">
        <f t="shared" si="0"/>
        <v>7</v>
      </c>
      <c r="D20" s="23" t="str">
        <f t="shared" si="1"/>
        <v xml:space="preserve">Плита ПО-3 с отверстием</v>
      </c>
      <c r="E20" s="24" t="s">
        <v>21</v>
      </c>
      <c r="F20" s="24" t="s">
        <v>21</v>
      </c>
      <c r="G20" s="24" t="s">
        <v>21</v>
      </c>
      <c r="H20" s="22" t="str">
        <f t="shared" si="2"/>
        <v>шт.</v>
      </c>
      <c r="I20" s="25">
        <f t="shared" si="3"/>
        <v>16559.709999999999</v>
      </c>
      <c r="J20" s="26">
        <v>0</v>
      </c>
      <c r="K20" s="27">
        <f t="shared" si="4"/>
        <v>14</v>
      </c>
      <c r="L20" s="25">
        <f t="shared" si="5"/>
        <v>0</v>
      </c>
      <c r="M20" s="10"/>
      <c r="Q20" s="28">
        <v>7</v>
      </c>
      <c r="R20" s="29" t="s">
        <v>34</v>
      </c>
      <c r="S20" s="30" t="s">
        <v>23</v>
      </c>
      <c r="T20" s="31" t="s">
        <v>32</v>
      </c>
      <c r="U20" s="32" t="s">
        <v>25</v>
      </c>
      <c r="V20" s="33">
        <v>16559.709999999999</v>
      </c>
      <c r="W20" s="34">
        <v>14</v>
      </c>
      <c r="X20" s="33">
        <f t="shared" si="6"/>
        <v>231835.94</v>
      </c>
    </row>
    <row r="21" ht="75">
      <c r="B21" s="8"/>
      <c r="C21" s="22">
        <f t="shared" si="0"/>
        <v>8</v>
      </c>
      <c r="D21" s="23" t="str">
        <f t="shared" si="1"/>
        <v xml:space="preserve">Плита ПО-4 с отверстием</v>
      </c>
      <c r="E21" s="24" t="s">
        <v>21</v>
      </c>
      <c r="F21" s="24" t="s">
        <v>21</v>
      </c>
      <c r="G21" s="24" t="s">
        <v>21</v>
      </c>
      <c r="H21" s="22" t="str">
        <f t="shared" si="2"/>
        <v>шт.</v>
      </c>
      <c r="I21" s="25">
        <f t="shared" si="3"/>
        <v>27139.669999999998</v>
      </c>
      <c r="J21" s="26">
        <v>0</v>
      </c>
      <c r="K21" s="27">
        <f t="shared" si="4"/>
        <v>4</v>
      </c>
      <c r="L21" s="25">
        <f t="shared" si="5"/>
        <v>0</v>
      </c>
      <c r="M21" s="10"/>
      <c r="Q21" s="28">
        <v>8</v>
      </c>
      <c r="R21" s="29" t="s">
        <v>35</v>
      </c>
      <c r="S21" s="30" t="s">
        <v>23</v>
      </c>
      <c r="T21" s="31" t="s">
        <v>32</v>
      </c>
      <c r="U21" s="32" t="s">
        <v>25</v>
      </c>
      <c r="V21" s="33">
        <v>27139.669999999998</v>
      </c>
      <c r="W21" s="34">
        <v>4</v>
      </c>
      <c r="X21" s="33">
        <f t="shared" si="6"/>
        <v>108558.67999999999</v>
      </c>
    </row>
    <row r="22" ht="75">
      <c r="B22" s="8"/>
      <c r="C22" s="22">
        <f t="shared" si="0"/>
        <v>9</v>
      </c>
      <c r="D22" s="23" t="str">
        <f t="shared" si="1"/>
        <v xml:space="preserve">Плита перекрытия лотков П15-8/2</v>
      </c>
      <c r="E22" s="24" t="s">
        <v>21</v>
      </c>
      <c r="F22" s="24" t="s">
        <v>21</v>
      </c>
      <c r="G22" s="24" t="s">
        <v>21</v>
      </c>
      <c r="H22" s="22" t="str">
        <f t="shared" si="2"/>
        <v>шт.</v>
      </c>
      <c r="I22" s="25">
        <f t="shared" si="3"/>
        <v>18006.560000000001</v>
      </c>
      <c r="J22" s="26">
        <v>0</v>
      </c>
      <c r="K22" s="27">
        <f t="shared" si="4"/>
        <v>3</v>
      </c>
      <c r="L22" s="25">
        <f t="shared" si="5"/>
        <v>0</v>
      </c>
      <c r="M22" s="10"/>
      <c r="Q22" s="28">
        <v>9</v>
      </c>
      <c r="R22" s="29" t="s">
        <v>36</v>
      </c>
      <c r="S22" s="30" t="s">
        <v>23</v>
      </c>
      <c r="T22" s="31" t="s">
        <v>30</v>
      </c>
      <c r="U22" s="32" t="s">
        <v>25</v>
      </c>
      <c r="V22" s="33">
        <v>18006.560000000001</v>
      </c>
      <c r="W22" s="34">
        <v>3</v>
      </c>
      <c r="X22" s="33">
        <f t="shared" si="6"/>
        <v>54019.680000000008</v>
      </c>
    </row>
    <row r="23" ht="75">
      <c r="B23" s="8"/>
      <c r="C23" s="22">
        <v>10</v>
      </c>
      <c r="D23" s="23" t="str">
        <f t="shared" si="1"/>
        <v xml:space="preserve">Плита перекрытия лотков П15д-8</v>
      </c>
      <c r="E23" s="24" t="s">
        <v>21</v>
      </c>
      <c r="F23" s="24" t="s">
        <v>21</v>
      </c>
      <c r="G23" s="24" t="s">
        <v>21</v>
      </c>
      <c r="H23" s="22" t="str">
        <f t="shared" si="2"/>
        <v>шт.</v>
      </c>
      <c r="I23" s="25">
        <f t="shared" si="3"/>
        <v>7025.04</v>
      </c>
      <c r="J23" s="26">
        <v>0</v>
      </c>
      <c r="K23" s="27">
        <f t="shared" si="4"/>
        <v>5</v>
      </c>
      <c r="L23" s="25">
        <f t="shared" si="5"/>
        <v>0</v>
      </c>
      <c r="M23" s="10"/>
      <c r="Q23" s="28">
        <v>10</v>
      </c>
      <c r="R23" s="29" t="s">
        <v>37</v>
      </c>
      <c r="S23" s="30" t="s">
        <v>23</v>
      </c>
      <c r="T23" s="31" t="s">
        <v>30</v>
      </c>
      <c r="U23" s="32" t="s">
        <v>25</v>
      </c>
      <c r="V23" s="33">
        <v>7025.04</v>
      </c>
      <c r="W23" s="34">
        <v>5</v>
      </c>
      <c r="X23" s="33">
        <f t="shared" si="6"/>
        <v>35125.199999999997</v>
      </c>
    </row>
    <row r="24" ht="75">
      <c r="B24" s="8"/>
      <c r="C24" s="22">
        <v>11</v>
      </c>
      <c r="D24" s="23" t="str">
        <f t="shared" si="1"/>
        <v xml:space="preserve">Плита перекрытия лотков  П8-8/2</v>
      </c>
      <c r="E24" s="24" t="s">
        <v>21</v>
      </c>
      <c r="F24" s="24" t="s">
        <v>21</v>
      </c>
      <c r="G24" s="24" t="s">
        <v>21</v>
      </c>
      <c r="H24" s="22" t="str">
        <f t="shared" si="2"/>
        <v>шт.</v>
      </c>
      <c r="I24" s="25">
        <f t="shared" si="3"/>
        <v>8488.2099999999991</v>
      </c>
      <c r="J24" s="26">
        <v>0</v>
      </c>
      <c r="K24" s="27">
        <f t="shared" si="4"/>
        <v>22</v>
      </c>
      <c r="L24" s="25">
        <f t="shared" si="5"/>
        <v>0</v>
      </c>
      <c r="M24" s="10"/>
      <c r="Q24" s="28">
        <v>11</v>
      </c>
      <c r="R24" s="29" t="s">
        <v>38</v>
      </c>
      <c r="S24" s="30" t="s">
        <v>23</v>
      </c>
      <c r="T24" s="31" t="s">
        <v>30</v>
      </c>
      <c r="U24" s="32" t="s">
        <v>25</v>
      </c>
      <c r="V24" s="33">
        <v>8488.2099999999991</v>
      </c>
      <c r="W24" s="34">
        <v>22</v>
      </c>
      <c r="X24" s="33">
        <f t="shared" si="6"/>
        <v>186740.62</v>
      </c>
    </row>
    <row r="25" ht="75">
      <c r="B25" s="8"/>
      <c r="C25" s="22">
        <v>12</v>
      </c>
      <c r="D25" s="23" t="str">
        <f t="shared" si="1"/>
        <v xml:space="preserve">Плита перекрытия лотков  П21д-8</v>
      </c>
      <c r="E25" s="24" t="s">
        <v>21</v>
      </c>
      <c r="F25" s="24" t="s">
        <v>21</v>
      </c>
      <c r="G25" s="24" t="s">
        <v>21</v>
      </c>
      <c r="H25" s="22" t="str">
        <f t="shared" si="2"/>
        <v>шт.</v>
      </c>
      <c r="I25" s="25">
        <f t="shared" si="3"/>
        <v>12276.93</v>
      </c>
      <c r="J25" s="26">
        <v>0</v>
      </c>
      <c r="K25" s="27">
        <f t="shared" si="4"/>
        <v>2</v>
      </c>
      <c r="L25" s="25">
        <f t="shared" si="5"/>
        <v>0</v>
      </c>
      <c r="M25" s="10"/>
      <c r="Q25" s="28">
        <v>12</v>
      </c>
      <c r="R25" s="29" t="s">
        <v>39</v>
      </c>
      <c r="S25" s="30" t="s">
        <v>23</v>
      </c>
      <c r="T25" s="31" t="s">
        <v>30</v>
      </c>
      <c r="U25" s="32" t="s">
        <v>25</v>
      </c>
      <c r="V25" s="33">
        <v>12276.93</v>
      </c>
      <c r="W25" s="34">
        <v>2</v>
      </c>
      <c r="X25" s="33">
        <f t="shared" si="6"/>
        <v>24553.860000000001</v>
      </c>
    </row>
    <row r="26" ht="75">
      <c r="B26" s="8"/>
      <c r="C26" s="22">
        <v>13</v>
      </c>
      <c r="D26" s="23" t="str">
        <f t="shared" si="1"/>
        <v xml:space="preserve">Блок бетонный ФБС 24.4.6-Т</v>
      </c>
      <c r="E26" s="24" t="s">
        <v>21</v>
      </c>
      <c r="F26" s="24" t="s">
        <v>21</v>
      </c>
      <c r="G26" s="24" t="s">
        <v>21</v>
      </c>
      <c r="H26" s="22" t="str">
        <f t="shared" si="2"/>
        <v>шт.</v>
      </c>
      <c r="I26" s="25">
        <f t="shared" si="3"/>
        <v>11873.809999999999</v>
      </c>
      <c r="J26" s="26">
        <v>0</v>
      </c>
      <c r="K26" s="27">
        <f t="shared" si="4"/>
        <v>55</v>
      </c>
      <c r="L26" s="25">
        <f t="shared" si="5"/>
        <v>0</v>
      </c>
      <c r="M26" s="10"/>
      <c r="Q26" s="28">
        <v>13</v>
      </c>
      <c r="R26" s="29" t="s">
        <v>40</v>
      </c>
      <c r="S26" s="30" t="s">
        <v>23</v>
      </c>
      <c r="T26" s="31" t="s">
        <v>41</v>
      </c>
      <c r="U26" s="32" t="s">
        <v>25</v>
      </c>
      <c r="V26" s="33">
        <v>11873.809999999999</v>
      </c>
      <c r="W26" s="34">
        <v>55</v>
      </c>
      <c r="X26" s="33">
        <f t="shared" si="6"/>
        <v>653059.54999999993</v>
      </c>
    </row>
    <row r="27" ht="75">
      <c r="B27" s="8"/>
      <c r="C27" s="22">
        <v>14</v>
      </c>
      <c r="D27" s="23" t="str">
        <f t="shared" si="1"/>
        <v xml:space="preserve">Блок бетонный ФБС 12.4.3-Т</v>
      </c>
      <c r="E27" s="24" t="s">
        <v>21</v>
      </c>
      <c r="F27" s="24" t="s">
        <v>21</v>
      </c>
      <c r="G27" s="24" t="s">
        <v>21</v>
      </c>
      <c r="H27" s="22" t="str">
        <f t="shared" si="2"/>
        <v>шт.</v>
      </c>
      <c r="I27" s="25">
        <f t="shared" si="3"/>
        <v>3153.9299999999998</v>
      </c>
      <c r="J27" s="26">
        <v>0</v>
      </c>
      <c r="K27" s="27">
        <f t="shared" si="4"/>
        <v>15</v>
      </c>
      <c r="L27" s="25">
        <f t="shared" si="5"/>
        <v>0</v>
      </c>
      <c r="M27" s="10"/>
      <c r="Q27" s="28">
        <v>14</v>
      </c>
      <c r="R27" s="29" t="s">
        <v>42</v>
      </c>
      <c r="S27" s="30" t="s">
        <v>23</v>
      </c>
      <c r="T27" s="31" t="s">
        <v>41</v>
      </c>
      <c r="U27" s="32" t="s">
        <v>25</v>
      </c>
      <c r="V27" s="33">
        <v>3153.9299999999998</v>
      </c>
      <c r="W27" s="34">
        <v>15</v>
      </c>
      <c r="X27" s="33">
        <f t="shared" si="6"/>
        <v>47308.949999999997</v>
      </c>
    </row>
    <row r="28" ht="75">
      <c r="B28" s="8"/>
      <c r="C28" s="22">
        <v>15</v>
      </c>
      <c r="D28" s="23" t="str">
        <f t="shared" si="1"/>
        <v xml:space="preserve">Блок бетонный ФБС 12.4.6-Т</v>
      </c>
      <c r="E28" s="24" t="s">
        <v>21</v>
      </c>
      <c r="F28" s="24" t="s">
        <v>21</v>
      </c>
      <c r="G28" s="24" t="s">
        <v>21</v>
      </c>
      <c r="H28" s="22" t="str">
        <f t="shared" si="2"/>
        <v>шт.</v>
      </c>
      <c r="I28" s="25">
        <f t="shared" si="3"/>
        <v>6092.75</v>
      </c>
      <c r="J28" s="26">
        <v>0</v>
      </c>
      <c r="K28" s="27">
        <f t="shared" si="4"/>
        <v>46</v>
      </c>
      <c r="L28" s="25">
        <f t="shared" si="5"/>
        <v>0</v>
      </c>
      <c r="M28" s="10"/>
      <c r="Q28" s="28">
        <v>15</v>
      </c>
      <c r="R28" s="29" t="s">
        <v>43</v>
      </c>
      <c r="S28" s="30" t="s">
        <v>23</v>
      </c>
      <c r="T28" s="31" t="s">
        <v>41</v>
      </c>
      <c r="U28" s="32" t="s">
        <v>25</v>
      </c>
      <c r="V28" s="33">
        <v>6092.75</v>
      </c>
      <c r="W28" s="34">
        <v>46</v>
      </c>
      <c r="X28" s="33">
        <f t="shared" si="6"/>
        <v>280266.5</v>
      </c>
    </row>
    <row r="29" ht="75">
      <c r="B29" s="8"/>
      <c r="C29" s="22">
        <v>16</v>
      </c>
      <c r="D29" s="23" t="str">
        <f t="shared" si="1"/>
        <v xml:space="preserve">Блок бетонный ФБС 9.4.6-Т</v>
      </c>
      <c r="E29" s="24" t="s">
        <v>21</v>
      </c>
      <c r="F29" s="24" t="s">
        <v>21</v>
      </c>
      <c r="G29" s="24" t="s">
        <v>21</v>
      </c>
      <c r="H29" s="22" t="str">
        <f t="shared" si="2"/>
        <v>шт.</v>
      </c>
      <c r="I29" s="25">
        <f t="shared" si="3"/>
        <v>4622.3400000000001</v>
      </c>
      <c r="J29" s="26">
        <v>0</v>
      </c>
      <c r="K29" s="27">
        <f t="shared" si="4"/>
        <v>79</v>
      </c>
      <c r="L29" s="25">
        <f t="shared" si="5"/>
        <v>0</v>
      </c>
      <c r="M29" s="10"/>
      <c r="Q29" s="28">
        <v>16</v>
      </c>
      <c r="R29" s="29" t="s">
        <v>44</v>
      </c>
      <c r="S29" s="30" t="s">
        <v>23</v>
      </c>
      <c r="T29" s="31" t="s">
        <v>41</v>
      </c>
      <c r="U29" s="32" t="s">
        <v>25</v>
      </c>
      <c r="V29" s="33">
        <v>4622.3400000000001</v>
      </c>
      <c r="W29" s="34">
        <v>79</v>
      </c>
      <c r="X29" s="33">
        <f t="shared" si="6"/>
        <v>365164.85999999999</v>
      </c>
    </row>
    <row r="30" ht="75">
      <c r="B30" s="8"/>
      <c r="C30" s="22">
        <v>17</v>
      </c>
      <c r="D30" s="23" t="str">
        <f t="shared" si="1"/>
        <v xml:space="preserve">Подушка опорная ОП-4</v>
      </c>
      <c r="E30" s="24" t="s">
        <v>21</v>
      </c>
      <c r="F30" s="24" t="s">
        <v>21</v>
      </c>
      <c r="G30" s="24" t="s">
        <v>21</v>
      </c>
      <c r="H30" s="22" t="str">
        <f t="shared" si="2"/>
        <v>шт.</v>
      </c>
      <c r="I30" s="25">
        <f t="shared" si="3"/>
        <v>2310.4899999999998</v>
      </c>
      <c r="J30" s="26">
        <v>0</v>
      </c>
      <c r="K30" s="27">
        <f t="shared" si="4"/>
        <v>26</v>
      </c>
      <c r="L30" s="25">
        <f t="shared" si="5"/>
        <v>0</v>
      </c>
      <c r="M30" s="10"/>
      <c r="Q30" s="28">
        <v>17</v>
      </c>
      <c r="R30" s="29" t="s">
        <v>45</v>
      </c>
      <c r="S30" s="30" t="s">
        <v>23</v>
      </c>
      <c r="T30" s="31" t="s">
        <v>32</v>
      </c>
      <c r="U30" s="32" t="s">
        <v>25</v>
      </c>
      <c r="V30" s="33">
        <v>2310.4899999999998</v>
      </c>
      <c r="W30" s="34">
        <v>26</v>
      </c>
      <c r="X30" s="33">
        <f t="shared" si="6"/>
        <v>60072.739999999991</v>
      </c>
    </row>
    <row r="31" ht="75">
      <c r="B31" s="8"/>
      <c r="C31" s="22">
        <v>18</v>
      </c>
      <c r="D31" s="23" t="str">
        <f t="shared" si="1"/>
        <v xml:space="preserve">Подушка опорная ОП-2</v>
      </c>
      <c r="E31" s="24" t="s">
        <v>21</v>
      </c>
      <c r="F31" s="24" t="s">
        <v>21</v>
      </c>
      <c r="G31" s="24" t="s">
        <v>21</v>
      </c>
      <c r="H31" s="22" t="str">
        <f t="shared" si="2"/>
        <v>шт.</v>
      </c>
      <c r="I31" s="25">
        <f t="shared" si="3"/>
        <v>515.40999999999997</v>
      </c>
      <c r="J31" s="26">
        <v>0</v>
      </c>
      <c r="K31" s="27">
        <f t="shared" si="4"/>
        <v>40</v>
      </c>
      <c r="L31" s="25">
        <f t="shared" si="5"/>
        <v>0</v>
      </c>
      <c r="M31" s="10"/>
      <c r="Q31" s="28">
        <v>18</v>
      </c>
      <c r="R31" s="29" t="s">
        <v>46</v>
      </c>
      <c r="S31" s="30" t="s">
        <v>23</v>
      </c>
      <c r="T31" s="31" t="s">
        <v>32</v>
      </c>
      <c r="U31" s="32" t="s">
        <v>25</v>
      </c>
      <c r="V31" s="33">
        <v>515.40999999999997</v>
      </c>
      <c r="W31" s="34">
        <v>40</v>
      </c>
      <c r="X31" s="33">
        <f t="shared" si="6"/>
        <v>20616.399999999998</v>
      </c>
    </row>
    <row r="32" ht="75">
      <c r="B32" s="8"/>
      <c r="C32" s="22">
        <v>19</v>
      </c>
      <c r="D32" s="23" t="str">
        <f t="shared" si="1"/>
        <v xml:space="preserve">Плита перекрытия лотков П21-8/2</v>
      </c>
      <c r="E32" s="24" t="s">
        <v>21</v>
      </c>
      <c r="F32" s="24" t="s">
        <v>21</v>
      </c>
      <c r="G32" s="24" t="s">
        <v>21</v>
      </c>
      <c r="H32" s="22" t="str">
        <f t="shared" si="2"/>
        <v>шт.</v>
      </c>
      <c r="I32" s="25">
        <f t="shared" si="3"/>
        <v>30225.25</v>
      </c>
      <c r="J32" s="26">
        <v>0</v>
      </c>
      <c r="K32" s="27">
        <f t="shared" si="4"/>
        <v>1</v>
      </c>
      <c r="L32" s="25">
        <f t="shared" si="5"/>
        <v>0</v>
      </c>
      <c r="M32" s="10"/>
      <c r="Q32" s="28">
        <v>19</v>
      </c>
      <c r="R32" s="29" t="s">
        <v>47</v>
      </c>
      <c r="S32" s="30" t="s">
        <v>23</v>
      </c>
      <c r="T32" s="31" t="s">
        <v>30</v>
      </c>
      <c r="U32" s="32" t="s">
        <v>25</v>
      </c>
      <c r="V32" s="33">
        <v>30225.25</v>
      </c>
      <c r="W32" s="34">
        <v>1</v>
      </c>
      <c r="X32" s="33">
        <f t="shared" si="6"/>
        <v>30225.25</v>
      </c>
    </row>
    <row r="33" ht="75">
      <c r="B33" s="8"/>
      <c r="C33" s="22">
        <v>20</v>
      </c>
      <c r="D33" s="23" t="str">
        <f t="shared" si="1"/>
        <v xml:space="preserve">Лоток Л11-8/2</v>
      </c>
      <c r="E33" s="24" t="s">
        <v>21</v>
      </c>
      <c r="F33" s="24" t="s">
        <v>21</v>
      </c>
      <c r="G33" s="24" t="s">
        <v>21</v>
      </c>
      <c r="H33" s="22" t="str">
        <f t="shared" si="2"/>
        <v>шт.</v>
      </c>
      <c r="I33" s="25">
        <f t="shared" si="3"/>
        <v>35083.519999999997</v>
      </c>
      <c r="J33" s="26">
        <v>0</v>
      </c>
      <c r="K33" s="27">
        <f t="shared" si="4"/>
        <v>29</v>
      </c>
      <c r="L33" s="25">
        <f t="shared" si="5"/>
        <v>0</v>
      </c>
      <c r="M33" s="10"/>
      <c r="Q33" s="28">
        <v>20</v>
      </c>
      <c r="R33" s="29" t="s">
        <v>48</v>
      </c>
      <c r="S33" s="30" t="s">
        <v>23</v>
      </c>
      <c r="T33" s="31" t="s">
        <v>28</v>
      </c>
      <c r="U33" s="32" t="s">
        <v>25</v>
      </c>
      <c r="V33" s="33">
        <v>35083.519999999997</v>
      </c>
      <c r="W33" s="34">
        <v>29</v>
      </c>
      <c r="X33" s="33">
        <f t="shared" si="6"/>
        <v>1017422.08</v>
      </c>
    </row>
    <row r="34" ht="75">
      <c r="B34" s="8"/>
      <c r="C34" s="22">
        <v>21</v>
      </c>
      <c r="D34" s="23" t="str">
        <f t="shared" si="1"/>
        <v xml:space="preserve">Плита перекрытия лотков  П11-8/2</v>
      </c>
      <c r="E34" s="24" t="s">
        <v>21</v>
      </c>
      <c r="F34" s="24" t="s">
        <v>21</v>
      </c>
      <c r="G34" s="24" t="s">
        <v>21</v>
      </c>
      <c r="H34" s="22" t="str">
        <f t="shared" si="2"/>
        <v>шт.</v>
      </c>
      <c r="I34" s="25">
        <f t="shared" si="3"/>
        <v>13799.26</v>
      </c>
      <c r="J34" s="26">
        <v>0</v>
      </c>
      <c r="K34" s="27">
        <f t="shared" si="4"/>
        <v>77</v>
      </c>
      <c r="L34" s="25">
        <f t="shared" si="5"/>
        <v>0</v>
      </c>
      <c r="M34" s="10"/>
      <c r="Q34" s="28">
        <v>21</v>
      </c>
      <c r="R34" s="29" t="s">
        <v>49</v>
      </c>
      <c r="S34" s="30" t="s">
        <v>23</v>
      </c>
      <c r="T34" s="31" t="s">
        <v>30</v>
      </c>
      <c r="U34" s="32" t="s">
        <v>25</v>
      </c>
      <c r="V34" s="33">
        <v>13799.26</v>
      </c>
      <c r="W34" s="34">
        <v>77</v>
      </c>
      <c r="X34" s="33">
        <f t="shared" si="6"/>
        <v>1062543.02</v>
      </c>
    </row>
    <row r="35" ht="75">
      <c r="B35" s="8"/>
      <c r="C35" s="22">
        <v>22</v>
      </c>
      <c r="D35" s="23" t="str">
        <f t="shared" si="1"/>
        <v xml:space="preserve">Плита перекрытия лотков  П18-8/2</v>
      </c>
      <c r="E35" s="24" t="s">
        <v>21</v>
      </c>
      <c r="F35" s="24" t="s">
        <v>21</v>
      </c>
      <c r="G35" s="24" t="s">
        <v>21</v>
      </c>
      <c r="H35" s="22" t="str">
        <f t="shared" si="2"/>
        <v>шт.</v>
      </c>
      <c r="I35" s="25">
        <f t="shared" si="3"/>
        <v>22441.970000000001</v>
      </c>
      <c r="J35" s="26">
        <v>0</v>
      </c>
      <c r="K35" s="27">
        <f t="shared" si="4"/>
        <v>2</v>
      </c>
      <c r="L35" s="25">
        <f t="shared" si="5"/>
        <v>0</v>
      </c>
      <c r="M35" s="10"/>
      <c r="Q35" s="28">
        <v>22</v>
      </c>
      <c r="R35" s="29" t="s">
        <v>50</v>
      </c>
      <c r="S35" s="30" t="s">
        <v>23</v>
      </c>
      <c r="T35" s="31" t="s">
        <v>30</v>
      </c>
      <c r="U35" s="32" t="s">
        <v>25</v>
      </c>
      <c r="V35" s="33">
        <v>22441.970000000001</v>
      </c>
      <c r="W35" s="34">
        <v>2</v>
      </c>
      <c r="X35" s="33">
        <f t="shared" si="6"/>
        <v>44883.940000000002</v>
      </c>
    </row>
    <row r="36" ht="75">
      <c r="B36" s="8"/>
      <c r="C36" s="22">
        <v>23</v>
      </c>
      <c r="D36" s="23" t="str">
        <f t="shared" si="1"/>
        <v xml:space="preserve">Плита фундаментная ФЛ 10.24-2</v>
      </c>
      <c r="E36" s="24" t="s">
        <v>21</v>
      </c>
      <c r="F36" s="24" t="s">
        <v>21</v>
      </c>
      <c r="G36" s="24" t="s">
        <v>21</v>
      </c>
      <c r="H36" s="22" t="str">
        <f t="shared" si="2"/>
        <v>шт.</v>
      </c>
      <c r="I36" s="25">
        <f t="shared" si="3"/>
        <v>17493.442622950817</v>
      </c>
      <c r="J36" s="26">
        <v>0</v>
      </c>
      <c r="K36" s="27">
        <f t="shared" si="4"/>
        <v>15</v>
      </c>
      <c r="L36" s="25">
        <f t="shared" si="5"/>
        <v>0</v>
      </c>
      <c r="M36" s="10"/>
      <c r="Q36" s="28">
        <v>23</v>
      </c>
      <c r="R36" s="29" t="s">
        <v>51</v>
      </c>
      <c r="S36" s="30" t="s">
        <v>23</v>
      </c>
      <c r="T36" s="31" t="s">
        <v>52</v>
      </c>
      <c r="U36" s="32" t="s">
        <v>25</v>
      </c>
      <c r="V36" s="33">
        <v>17493.442622950817</v>
      </c>
      <c r="W36" s="34">
        <v>15</v>
      </c>
      <c r="X36" s="33">
        <f t="shared" si="6"/>
        <v>262401.63934426225</v>
      </c>
    </row>
    <row r="37" ht="75">
      <c r="B37" s="8"/>
      <c r="C37" s="22">
        <v>24</v>
      </c>
      <c r="D37" s="23" t="str">
        <f t="shared" si="1"/>
        <v xml:space="preserve">Лоток Л15-8/2</v>
      </c>
      <c r="E37" s="24" t="s">
        <v>21</v>
      </c>
      <c r="F37" s="24" t="s">
        <v>21</v>
      </c>
      <c r="G37" s="24" t="s">
        <v>21</v>
      </c>
      <c r="H37" s="22" t="str">
        <f t="shared" si="2"/>
        <v>шт.</v>
      </c>
      <c r="I37" s="25">
        <f t="shared" si="3"/>
        <v>35458.606557377047</v>
      </c>
      <c r="J37" s="26">
        <v>0</v>
      </c>
      <c r="K37" s="27">
        <f t="shared" si="4"/>
        <v>6</v>
      </c>
      <c r="L37" s="25">
        <f t="shared" si="5"/>
        <v>0</v>
      </c>
      <c r="M37" s="10"/>
      <c r="Q37" s="28">
        <v>24</v>
      </c>
      <c r="R37" s="29" t="s">
        <v>53</v>
      </c>
      <c r="S37" s="30" t="s">
        <v>23</v>
      </c>
      <c r="T37" s="31" t="s">
        <v>28</v>
      </c>
      <c r="U37" s="32" t="s">
        <v>25</v>
      </c>
      <c r="V37" s="33">
        <v>35458.606557377047</v>
      </c>
      <c r="W37" s="34">
        <v>6</v>
      </c>
      <c r="X37" s="33">
        <f t="shared" si="6"/>
        <v>212751.63934426228</v>
      </c>
    </row>
    <row r="38" ht="75">
      <c r="B38" s="8"/>
      <c r="C38" s="22">
        <v>25</v>
      </c>
      <c r="D38" s="23" t="str">
        <f t="shared" si="1"/>
        <v xml:space="preserve">Плита перекрытия лотков П8-8</v>
      </c>
      <c r="E38" s="24" t="s">
        <v>21</v>
      </c>
      <c r="F38" s="24" t="s">
        <v>21</v>
      </c>
      <c r="G38" s="24" t="s">
        <v>21</v>
      </c>
      <c r="H38" s="22" t="str">
        <f t="shared" si="2"/>
        <v>шт.</v>
      </c>
      <c r="I38" s="25">
        <f t="shared" si="3"/>
        <v>10336.311475409835</v>
      </c>
      <c r="J38" s="26">
        <v>0</v>
      </c>
      <c r="K38" s="27">
        <f t="shared" si="4"/>
        <v>10</v>
      </c>
      <c r="L38" s="25">
        <f t="shared" si="5"/>
        <v>0</v>
      </c>
      <c r="M38" s="10"/>
      <c r="Q38" s="28">
        <v>25</v>
      </c>
      <c r="R38" s="29" t="s">
        <v>54</v>
      </c>
      <c r="S38" s="30" t="s">
        <v>23</v>
      </c>
      <c r="T38" s="31" t="s">
        <v>30</v>
      </c>
      <c r="U38" s="32" t="s">
        <v>25</v>
      </c>
      <c r="V38" s="33">
        <v>10336.311475409835</v>
      </c>
      <c r="W38" s="34">
        <v>10</v>
      </c>
      <c r="X38" s="33">
        <f t="shared" si="6"/>
        <v>103363.11475409835</v>
      </c>
    </row>
    <row r="39" ht="75">
      <c r="B39" s="8"/>
      <c r="C39" s="22">
        <v>26</v>
      </c>
      <c r="D39" s="23" t="str">
        <f t="shared" si="1"/>
        <v xml:space="preserve">Лоток Л11-8/2</v>
      </c>
      <c r="E39" s="24" t="s">
        <v>21</v>
      </c>
      <c r="F39" s="24" t="s">
        <v>21</v>
      </c>
      <c r="G39" s="24" t="s">
        <v>21</v>
      </c>
      <c r="H39" s="22" t="str">
        <f t="shared" si="2"/>
        <v>шт.</v>
      </c>
      <c r="I39" s="25">
        <f t="shared" si="3"/>
        <v>29213.688524590165</v>
      </c>
      <c r="J39" s="26">
        <v>0</v>
      </c>
      <c r="K39" s="27">
        <f t="shared" si="4"/>
        <v>4</v>
      </c>
      <c r="L39" s="25">
        <f t="shared" si="5"/>
        <v>0</v>
      </c>
      <c r="M39" s="10"/>
      <c r="Q39" s="28">
        <v>26</v>
      </c>
      <c r="R39" s="29" t="s">
        <v>48</v>
      </c>
      <c r="S39" s="30" t="s">
        <v>23</v>
      </c>
      <c r="T39" s="31" t="s">
        <v>28</v>
      </c>
      <c r="U39" s="32" t="s">
        <v>25</v>
      </c>
      <c r="V39" s="33">
        <v>29213.688524590165</v>
      </c>
      <c r="W39" s="34">
        <v>4</v>
      </c>
      <c r="X39" s="33">
        <f t="shared" si="6"/>
        <v>116854.75409836066</v>
      </c>
    </row>
    <row r="40" ht="75">
      <c r="B40" s="8"/>
      <c r="C40" s="22">
        <v>27</v>
      </c>
      <c r="D40" s="23" t="str">
        <f t="shared" si="1"/>
        <v xml:space="preserve">Плита ПО-4 с отверстием</v>
      </c>
      <c r="E40" s="24" t="s">
        <v>21</v>
      </c>
      <c r="F40" s="24" t="s">
        <v>21</v>
      </c>
      <c r="G40" s="24" t="s">
        <v>21</v>
      </c>
      <c r="H40" s="22" t="str">
        <f t="shared" si="2"/>
        <v>шт.</v>
      </c>
      <c r="I40" s="25">
        <f t="shared" si="3"/>
        <v>22177.172131147541</v>
      </c>
      <c r="J40" s="26">
        <v>0</v>
      </c>
      <c r="K40" s="27">
        <f t="shared" si="4"/>
        <v>7</v>
      </c>
      <c r="L40" s="25">
        <f t="shared" si="5"/>
        <v>0</v>
      </c>
      <c r="M40" s="10"/>
      <c r="Q40" s="28">
        <v>27</v>
      </c>
      <c r="R40" s="29" t="s">
        <v>35</v>
      </c>
      <c r="S40" s="30" t="s">
        <v>23</v>
      </c>
      <c r="T40" s="31" t="s">
        <v>32</v>
      </c>
      <c r="U40" s="32" t="s">
        <v>25</v>
      </c>
      <c r="V40" s="33">
        <v>22177.172131147541</v>
      </c>
      <c r="W40" s="34">
        <v>7</v>
      </c>
      <c r="X40" s="33">
        <f t="shared" si="6"/>
        <v>155240.2049180328</v>
      </c>
    </row>
    <row r="41" ht="75">
      <c r="B41" s="8"/>
      <c r="C41" s="22">
        <v>28</v>
      </c>
      <c r="D41" s="23" t="str">
        <f t="shared" si="1"/>
        <v xml:space="preserve">Плита перекрытия лотков  П11-8</v>
      </c>
      <c r="E41" s="24" t="s">
        <v>21</v>
      </c>
      <c r="F41" s="24" t="s">
        <v>21</v>
      </c>
      <c r="G41" s="24" t="s">
        <v>21</v>
      </c>
      <c r="H41" s="22" t="str">
        <f t="shared" si="2"/>
        <v>шт.</v>
      </c>
      <c r="I41" s="25">
        <f t="shared" si="3"/>
        <v>14117.5</v>
      </c>
      <c r="J41" s="26">
        <v>0</v>
      </c>
      <c r="K41" s="27">
        <f t="shared" si="4"/>
        <v>20</v>
      </c>
      <c r="L41" s="25">
        <f t="shared" si="5"/>
        <v>0</v>
      </c>
      <c r="M41" s="10"/>
      <c r="Q41" s="28">
        <v>28</v>
      </c>
      <c r="R41" s="29" t="s">
        <v>55</v>
      </c>
      <c r="S41" s="30" t="s">
        <v>23</v>
      </c>
      <c r="T41" s="31" t="s">
        <v>30</v>
      </c>
      <c r="U41" s="32" t="s">
        <v>25</v>
      </c>
      <c r="V41" s="33">
        <v>14117.5</v>
      </c>
      <c r="W41" s="34">
        <v>20</v>
      </c>
      <c r="X41" s="33">
        <f t="shared" si="6"/>
        <v>282350</v>
      </c>
    </row>
    <row r="42" ht="75">
      <c r="B42" s="8"/>
      <c r="C42" s="22">
        <v>29</v>
      </c>
      <c r="D42" s="23" t="str">
        <f t="shared" si="1"/>
        <v xml:space="preserve">Блок бетонный ФБС 24.4.6-Т</v>
      </c>
      <c r="E42" s="24" t="s">
        <v>21</v>
      </c>
      <c r="F42" s="24" t="s">
        <v>21</v>
      </c>
      <c r="G42" s="24" t="s">
        <v>21</v>
      </c>
      <c r="H42" s="22" t="str">
        <f t="shared" si="2"/>
        <v>шт.</v>
      </c>
      <c r="I42" s="25">
        <f t="shared" si="3"/>
        <v>7628.7299999999996</v>
      </c>
      <c r="J42" s="26">
        <v>0</v>
      </c>
      <c r="K42" s="27">
        <f t="shared" si="4"/>
        <v>10</v>
      </c>
      <c r="L42" s="25">
        <f t="shared" si="5"/>
        <v>0</v>
      </c>
      <c r="M42" s="10"/>
      <c r="Q42" s="28">
        <v>29</v>
      </c>
      <c r="R42" s="29" t="s">
        <v>40</v>
      </c>
      <c r="S42" s="30" t="s">
        <v>23</v>
      </c>
      <c r="T42" s="31" t="s">
        <v>41</v>
      </c>
      <c r="U42" s="32" t="s">
        <v>25</v>
      </c>
      <c r="V42" s="33">
        <v>7628.7299999999996</v>
      </c>
      <c r="W42" s="34">
        <v>10</v>
      </c>
      <c r="X42" s="33">
        <f t="shared" si="6"/>
        <v>76287.299999999988</v>
      </c>
    </row>
    <row r="43" ht="75">
      <c r="B43" s="8"/>
      <c r="C43" s="22">
        <v>30</v>
      </c>
      <c r="D43" s="23" t="str">
        <f t="shared" si="1"/>
        <v xml:space="preserve">Блок бетонный ФБС 12.4.6-Т</v>
      </c>
      <c r="E43" s="24" t="s">
        <v>21</v>
      </c>
      <c r="F43" s="24" t="s">
        <v>21</v>
      </c>
      <c r="G43" s="24" t="s">
        <v>21</v>
      </c>
      <c r="H43" s="22" t="str">
        <f t="shared" si="2"/>
        <v>шт.</v>
      </c>
      <c r="I43" s="25">
        <f t="shared" si="3"/>
        <v>4003.5700000000002</v>
      </c>
      <c r="J43" s="26">
        <v>0</v>
      </c>
      <c r="K43" s="27">
        <f t="shared" si="4"/>
        <v>10</v>
      </c>
      <c r="L43" s="25">
        <f t="shared" si="5"/>
        <v>0</v>
      </c>
      <c r="M43" s="10"/>
      <c r="Q43" s="28">
        <v>30</v>
      </c>
      <c r="R43" s="29" t="s">
        <v>43</v>
      </c>
      <c r="S43" s="30" t="s">
        <v>23</v>
      </c>
      <c r="T43" s="31" t="s">
        <v>41</v>
      </c>
      <c r="U43" s="32" t="s">
        <v>25</v>
      </c>
      <c r="V43" s="33">
        <v>4003.5700000000002</v>
      </c>
      <c r="W43" s="34">
        <v>10</v>
      </c>
      <c r="X43" s="33">
        <f t="shared" si="6"/>
        <v>40035.700000000004</v>
      </c>
    </row>
    <row r="44" ht="75">
      <c r="B44" s="8"/>
      <c r="C44" s="22">
        <v>31</v>
      </c>
      <c r="D44" s="23" t="str">
        <f t="shared" si="1"/>
        <v xml:space="preserve">Блок бетонный ФБС 9.4.6-Т</v>
      </c>
      <c r="E44" s="24" t="s">
        <v>21</v>
      </c>
      <c r="F44" s="24" t="s">
        <v>21</v>
      </c>
      <c r="G44" s="24" t="s">
        <v>21</v>
      </c>
      <c r="H44" s="22" t="str">
        <f t="shared" si="2"/>
        <v>шт.</v>
      </c>
      <c r="I44" s="25">
        <f t="shared" si="3"/>
        <v>3078.77</v>
      </c>
      <c r="J44" s="26">
        <v>0</v>
      </c>
      <c r="K44" s="27">
        <f t="shared" si="4"/>
        <v>10</v>
      </c>
      <c r="L44" s="25">
        <f t="shared" si="5"/>
        <v>0</v>
      </c>
      <c r="M44" s="10"/>
      <c r="Q44" s="28">
        <v>31</v>
      </c>
      <c r="R44" s="29" t="s">
        <v>44</v>
      </c>
      <c r="S44" s="30" t="s">
        <v>23</v>
      </c>
      <c r="T44" s="31" t="s">
        <v>41</v>
      </c>
      <c r="U44" s="32" t="s">
        <v>25</v>
      </c>
      <c r="V44" s="33">
        <v>3078.77</v>
      </c>
      <c r="W44" s="34">
        <v>10</v>
      </c>
      <c r="X44" s="33">
        <f t="shared" si="6"/>
        <v>30787.700000000001</v>
      </c>
    </row>
    <row r="45" ht="75">
      <c r="B45" s="8"/>
      <c r="C45" s="22">
        <v>32</v>
      </c>
      <c r="D45" s="23" t="str">
        <f t="shared" si="1"/>
        <v xml:space="preserve">Блок бетонный ФБС 12.6.6-Т</v>
      </c>
      <c r="E45" s="24" t="s">
        <v>21</v>
      </c>
      <c r="F45" s="24" t="s">
        <v>21</v>
      </c>
      <c r="G45" s="24" t="s">
        <v>21</v>
      </c>
      <c r="H45" s="22" t="str">
        <f t="shared" si="2"/>
        <v>шт.</v>
      </c>
      <c r="I45" s="25">
        <f t="shared" si="3"/>
        <v>5924.2200000000003</v>
      </c>
      <c r="J45" s="26">
        <v>0</v>
      </c>
      <c r="K45" s="27">
        <f t="shared" si="4"/>
        <v>5</v>
      </c>
      <c r="L45" s="25">
        <f t="shared" si="5"/>
        <v>0</v>
      </c>
      <c r="M45" s="10"/>
      <c r="Q45" s="28">
        <v>32</v>
      </c>
      <c r="R45" s="29" t="s">
        <v>56</v>
      </c>
      <c r="S45" s="30" t="s">
        <v>23</v>
      </c>
      <c r="T45" s="31" t="s">
        <v>41</v>
      </c>
      <c r="U45" s="32" t="s">
        <v>25</v>
      </c>
      <c r="V45" s="33">
        <v>5924.2200000000003</v>
      </c>
      <c r="W45" s="34">
        <v>5</v>
      </c>
      <c r="X45" s="33">
        <f t="shared" si="6"/>
        <v>29621.100000000002</v>
      </c>
    </row>
    <row r="46" ht="75">
      <c r="B46" s="8"/>
      <c r="C46" s="22">
        <v>33</v>
      </c>
      <c r="D46" s="23" t="str">
        <f t="shared" si="1"/>
        <v xml:space="preserve">Кольцо опорное КО 6</v>
      </c>
      <c r="E46" s="24" t="s">
        <v>21</v>
      </c>
      <c r="F46" s="24" t="s">
        <v>21</v>
      </c>
      <c r="G46" s="24" t="s">
        <v>21</v>
      </c>
      <c r="H46" s="22" t="str">
        <f t="shared" si="2"/>
        <v>шт.</v>
      </c>
      <c r="I46" s="25">
        <f t="shared" si="3"/>
        <v>1980.04</v>
      </c>
      <c r="J46" s="26">
        <v>0</v>
      </c>
      <c r="K46" s="27">
        <f t="shared" si="4"/>
        <v>20</v>
      </c>
      <c r="L46" s="25">
        <f t="shared" si="5"/>
        <v>0</v>
      </c>
      <c r="M46" s="10"/>
      <c r="Q46" s="28">
        <v>33</v>
      </c>
      <c r="R46" s="29" t="s">
        <v>57</v>
      </c>
      <c r="S46" s="30" t="s">
        <v>23</v>
      </c>
      <c r="T46" s="31" t="s">
        <v>28</v>
      </c>
      <c r="U46" s="32" t="s">
        <v>25</v>
      </c>
      <c r="V46" s="33">
        <v>1980.04</v>
      </c>
      <c r="W46" s="34">
        <v>20</v>
      </c>
      <c r="X46" s="33">
        <f t="shared" si="6"/>
        <v>39600.800000000003</v>
      </c>
    </row>
    <row r="47" ht="75">
      <c r="B47" s="8"/>
      <c r="C47" s="22">
        <v>34</v>
      </c>
      <c r="D47" s="23" t="str">
        <f t="shared" si="1"/>
        <v xml:space="preserve">Лоток Л4-8</v>
      </c>
      <c r="E47" s="24" t="s">
        <v>21</v>
      </c>
      <c r="F47" s="24" t="s">
        <v>21</v>
      </c>
      <c r="G47" s="24" t="s">
        <v>21</v>
      </c>
      <c r="H47" s="22" t="str">
        <f t="shared" si="2"/>
        <v>шт.</v>
      </c>
      <c r="I47" s="25">
        <f t="shared" si="3"/>
        <v>17408.32</v>
      </c>
      <c r="J47" s="26">
        <v>0</v>
      </c>
      <c r="K47" s="27">
        <f t="shared" si="4"/>
        <v>45</v>
      </c>
      <c r="L47" s="25">
        <f t="shared" si="5"/>
        <v>0</v>
      </c>
      <c r="M47" s="10"/>
      <c r="Q47" s="28">
        <v>34</v>
      </c>
      <c r="R47" s="29" t="s">
        <v>58</v>
      </c>
      <c r="S47" s="30" t="s">
        <v>23</v>
      </c>
      <c r="T47" s="35" t="s">
        <v>28</v>
      </c>
      <c r="U47" s="32" t="s">
        <v>25</v>
      </c>
      <c r="V47" s="33">
        <v>17408.32</v>
      </c>
      <c r="W47" s="34">
        <v>45</v>
      </c>
      <c r="X47" s="33">
        <f t="shared" si="6"/>
        <v>783374.40000000002</v>
      </c>
    </row>
    <row r="48" ht="75">
      <c r="B48" s="8"/>
      <c r="C48" s="22">
        <v>35</v>
      </c>
      <c r="D48" s="23" t="str">
        <f t="shared" si="1"/>
        <v xml:space="preserve">Плита перекрытия лотков П5-8</v>
      </c>
      <c r="E48" s="24" t="s">
        <v>21</v>
      </c>
      <c r="F48" s="24" t="s">
        <v>21</v>
      </c>
      <c r="G48" s="24" t="s">
        <v>21</v>
      </c>
      <c r="H48" s="22" t="str">
        <f t="shared" si="2"/>
        <v>шт.</v>
      </c>
      <c r="I48" s="25">
        <f t="shared" si="3"/>
        <v>7958.54</v>
      </c>
      <c r="J48" s="26">
        <v>0</v>
      </c>
      <c r="K48" s="27">
        <f t="shared" si="4"/>
        <v>28</v>
      </c>
      <c r="L48" s="25">
        <f t="shared" si="5"/>
        <v>0</v>
      </c>
      <c r="M48" s="10"/>
      <c r="Q48" s="28">
        <v>35</v>
      </c>
      <c r="R48" s="29" t="s">
        <v>59</v>
      </c>
      <c r="S48" s="30" t="s">
        <v>23</v>
      </c>
      <c r="T48" s="35" t="s">
        <v>30</v>
      </c>
      <c r="U48" s="32" t="s">
        <v>25</v>
      </c>
      <c r="V48" s="33">
        <v>7958.54</v>
      </c>
      <c r="W48" s="34">
        <v>28</v>
      </c>
      <c r="X48" s="33">
        <f t="shared" si="6"/>
        <v>222839.12</v>
      </c>
    </row>
    <row r="49" ht="15">
      <c r="B49" s="8"/>
      <c r="C49" s="36" t="s">
        <v>60</v>
      </c>
      <c r="D49" s="37"/>
      <c r="E49" s="37"/>
      <c r="F49" s="37"/>
      <c r="G49" s="37"/>
      <c r="H49" s="37"/>
      <c r="I49" s="38"/>
      <c r="J49" s="39" t="s">
        <v>61</v>
      </c>
      <c r="K49" s="39"/>
      <c r="L49" s="40">
        <f>SUM(L14:L48)</f>
        <v>0</v>
      </c>
      <c r="M49" s="10"/>
      <c r="Q49" s="41" t="s">
        <v>62</v>
      </c>
      <c r="R49" s="42"/>
      <c r="S49" s="42"/>
      <c r="T49" s="43"/>
      <c r="U49" s="44"/>
      <c r="V49" s="45" t="s">
        <v>61</v>
      </c>
      <c r="W49" s="46"/>
      <c r="X49" s="47">
        <f>SUM(X14:X48)</f>
        <v>7283972.6924590152</v>
      </c>
    </row>
    <row r="50" ht="15">
      <c r="B50" s="8"/>
      <c r="C50" s="48"/>
      <c r="D50" s="49"/>
      <c r="E50" s="49"/>
      <c r="F50" s="49"/>
      <c r="G50" s="49"/>
      <c r="H50" s="49"/>
      <c r="I50" s="50"/>
      <c r="J50" s="51" t="s">
        <v>63</v>
      </c>
      <c r="K50" s="52">
        <f t="shared" si="4"/>
        <v>0.22</v>
      </c>
      <c r="L50" s="40">
        <f>K50*L49</f>
        <v>0</v>
      </c>
      <c r="M50" s="10"/>
      <c r="Q50" s="53"/>
      <c r="R50" s="43"/>
      <c r="S50" s="43"/>
      <c r="T50" s="43"/>
      <c r="U50" s="54"/>
      <c r="V50" s="55" t="s">
        <v>63</v>
      </c>
      <c r="W50" s="56">
        <v>0.22</v>
      </c>
      <c r="X50" s="47">
        <f>W50*X49</f>
        <v>1602473.9923409834</v>
      </c>
    </row>
    <row r="51" ht="15">
      <c r="B51" s="8"/>
      <c r="C51" s="57"/>
      <c r="D51" s="58"/>
      <c r="E51" s="58"/>
      <c r="F51" s="58"/>
      <c r="G51" s="58"/>
      <c r="H51" s="58"/>
      <c r="I51" s="59"/>
      <c r="J51" s="39" t="s">
        <v>64</v>
      </c>
      <c r="K51" s="39"/>
      <c r="L51" s="40">
        <f>SUM(L49:L50)</f>
        <v>0</v>
      </c>
      <c r="M51" s="10"/>
      <c r="Q51" s="60"/>
      <c r="R51" s="61"/>
      <c r="S51" s="61"/>
      <c r="T51" s="61"/>
      <c r="U51" s="62"/>
      <c r="V51" s="45" t="s">
        <v>64</v>
      </c>
      <c r="W51" s="46"/>
      <c r="X51" s="47">
        <f>SUM(X49:X50)</f>
        <v>8886446.684799999</v>
      </c>
    </row>
    <row r="52" ht="12.75">
      <c r="B52" s="8"/>
      <c r="C52" s="1"/>
      <c r="D52" s="1"/>
      <c r="E52" s="1"/>
      <c r="F52" s="1"/>
      <c r="G52" s="1"/>
      <c r="H52" s="1"/>
      <c r="I52" s="1"/>
      <c r="J52" s="1"/>
      <c r="K52" s="1"/>
      <c r="L52" s="1"/>
      <c r="M52" s="10"/>
      <c r="Q52" s="12"/>
      <c r="R52" s="12"/>
      <c r="S52" s="12"/>
      <c r="T52" s="12"/>
      <c r="U52" s="12"/>
      <c r="V52" s="12"/>
      <c r="W52" s="12"/>
      <c r="X52" s="12"/>
    </row>
    <row r="53" ht="12.75">
      <c r="B53" s="8"/>
      <c r="C53" s="15"/>
      <c r="D53" s="15"/>
      <c r="E53" s="15"/>
      <c r="F53" s="63"/>
      <c r="G53" s="64"/>
      <c r="H53" s="63"/>
      <c r="I53" s="65"/>
      <c r="J53" s="65"/>
      <c r="K53" s="65"/>
      <c r="L53" s="65"/>
      <c r="M53" s="10"/>
      <c r="Q53" s="2"/>
      <c r="R53" s="66"/>
      <c r="S53" s="66"/>
      <c r="T53" s="66"/>
      <c r="U53" s="66"/>
      <c r="V53" s="66"/>
      <c r="W53" s="66"/>
      <c r="X53" s="66"/>
    </row>
    <row r="54" ht="15">
      <c r="B54" s="8"/>
      <c r="C54" s="67" t="s">
        <v>65</v>
      </c>
      <c r="D54" s="67"/>
      <c r="E54" s="67"/>
      <c r="F54" s="63"/>
      <c r="G54" s="68" t="s">
        <v>66</v>
      </c>
      <c r="H54" s="63" t="s">
        <v>67</v>
      </c>
      <c r="I54" s="67" t="s">
        <v>68</v>
      </c>
      <c r="J54" s="67"/>
      <c r="K54" s="67"/>
      <c r="L54" s="67"/>
      <c r="M54" s="10"/>
      <c r="Q54" s="66"/>
      <c r="R54" s="66"/>
      <c r="S54" s="66"/>
      <c r="T54" s="66"/>
      <c r="U54" s="66"/>
      <c r="V54" s="66"/>
      <c r="W54" s="66"/>
      <c r="X54" s="66"/>
    </row>
    <row r="55" ht="12.75">
      <c r="B55" s="69"/>
      <c r="C55" s="70"/>
      <c r="D55" s="70"/>
      <c r="E55" s="70"/>
      <c r="F55" s="70"/>
      <c r="G55" s="70"/>
      <c r="H55" s="70"/>
      <c r="I55" s="70"/>
      <c r="J55" s="70"/>
      <c r="K55" s="70"/>
      <c r="L55" s="70"/>
      <c r="M55" s="71"/>
      <c r="Q55" s="72"/>
      <c r="R55" s="72"/>
      <c r="S55" s="72"/>
      <c r="T55" s="72"/>
      <c r="U55" s="72"/>
      <c r="V55" s="72"/>
      <c r="W55" s="72"/>
      <c r="X55" s="72"/>
    </row>
    <row r="56" ht="12.75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Q56" s="2"/>
      <c r="R56" s="66"/>
      <c r="S56" s="66"/>
      <c r="T56" s="66"/>
      <c r="U56" s="66"/>
      <c r="V56" s="66"/>
      <c r="W56" s="66"/>
      <c r="X56" s="66"/>
    </row>
    <row r="57" ht="12.75">
      <c r="B57" s="73" t="s">
        <v>69</v>
      </c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  <c r="Q57" s="66"/>
      <c r="R57" s="66"/>
      <c r="S57" s="66"/>
      <c r="T57" s="66"/>
      <c r="U57" s="66"/>
      <c r="V57" s="66"/>
      <c r="W57" s="66"/>
      <c r="X57" s="66"/>
    </row>
    <row r="58" ht="30.75" customHeight="1">
      <c r="B58" s="73"/>
      <c r="C58" s="73"/>
      <c r="D58" s="73"/>
      <c r="E58" s="73"/>
      <c r="F58" s="73"/>
      <c r="G58" s="73"/>
      <c r="H58" s="73"/>
      <c r="I58" s="73"/>
      <c r="J58" s="73"/>
      <c r="K58" s="73"/>
      <c r="L58" s="73"/>
      <c r="M58" s="73"/>
      <c r="Q58" s="66"/>
      <c r="R58" s="66"/>
      <c r="S58" s="66"/>
      <c r="T58" s="66"/>
      <c r="U58" s="66"/>
      <c r="V58" s="66"/>
      <c r="W58" s="66"/>
      <c r="X58" s="66"/>
    </row>
    <row r="59"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Q59" s="66"/>
      <c r="R59" s="66"/>
      <c r="S59" s="66"/>
      <c r="T59" s="66"/>
      <c r="U59" s="66"/>
      <c r="V59" s="66"/>
      <c r="W59" s="66"/>
      <c r="X59" s="66"/>
    </row>
    <row r="60"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Q60" s="66"/>
      <c r="R60" s="66"/>
      <c r="S60" s="66"/>
      <c r="T60" s="66"/>
      <c r="U60" s="66"/>
      <c r="V60" s="66"/>
      <c r="W60" s="66"/>
      <c r="X60" s="66"/>
    </row>
    <row r="61"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Q61" s="66"/>
      <c r="R61" s="66"/>
      <c r="S61" s="66"/>
      <c r="T61" s="66"/>
      <c r="U61" s="66"/>
      <c r="V61" s="66"/>
      <c r="W61" s="66"/>
      <c r="X61" s="66"/>
    </row>
    <row r="62"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Q62" s="66"/>
      <c r="R62" s="66"/>
      <c r="S62" s="66"/>
      <c r="T62" s="66"/>
      <c r="U62" s="66"/>
      <c r="V62" s="66"/>
      <c r="W62" s="66"/>
      <c r="X62" s="66"/>
    </row>
    <row r="63"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Q63" s="66"/>
      <c r="R63" s="66"/>
      <c r="S63" s="66"/>
      <c r="T63" s="66"/>
      <c r="U63" s="66"/>
      <c r="V63" s="66"/>
      <c r="W63" s="66"/>
      <c r="X63" s="66"/>
    </row>
    <row r="64"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Q64" s="66"/>
      <c r="R64" s="66"/>
      <c r="S64" s="66"/>
      <c r="T64" s="66"/>
      <c r="U64" s="66"/>
      <c r="V64" s="66"/>
      <c r="W64" s="66"/>
      <c r="X64" s="66"/>
    </row>
    <row r="65"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Q65" s="66"/>
      <c r="R65" s="66"/>
      <c r="S65" s="66"/>
      <c r="T65" s="66"/>
      <c r="U65" s="66"/>
      <c r="V65" s="66"/>
      <c r="W65" s="66"/>
      <c r="X65" s="66"/>
    </row>
    <row r="66"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Q66" s="66"/>
      <c r="R66" s="66"/>
      <c r="S66" s="66"/>
      <c r="T66" s="66"/>
      <c r="U66" s="66"/>
      <c r="V66" s="66"/>
      <c r="W66" s="66"/>
      <c r="X66" s="66"/>
    </row>
    <row r="67"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Q67" s="66"/>
      <c r="R67" s="66"/>
      <c r="S67" s="66"/>
      <c r="T67" s="66"/>
      <c r="U67" s="66"/>
      <c r="V67" s="66"/>
      <c r="W67" s="66"/>
      <c r="X67" s="66"/>
    </row>
    <row r="68" ht="12.75"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Q68" s="1"/>
      <c r="R68" s="1"/>
      <c r="S68" s="1"/>
      <c r="T68" s="1"/>
      <c r="U68" s="1"/>
      <c r="V68" s="1"/>
      <c r="W68" s="1"/>
      <c r="X68" s="1"/>
    </row>
    <row r="69" ht="12.75">
      <c r="L69" s="1"/>
      <c r="X69" s="1"/>
    </row>
    <row r="70" ht="12.75">
      <c r="L70" s="1"/>
      <c r="X70" s="1"/>
    </row>
    <row r="71" ht="12.75">
      <c r="L71" s="1"/>
      <c r="X71" s="1"/>
    </row>
  </sheetData>
  <sheetProtection autoFilter="1" deleteColumns="1" deleteRows="0" formatCells="0" formatColumns="0" formatRows="0" insertColumns="1" insertHyperlinks="1" insertRows="0" pivotTables="1" selectLockedCells="0" selectUnlockedCells="0" sheet="0" sort="1"/>
  <mergeCells count="23">
    <mergeCell ref="B1:X1"/>
    <mergeCell ref="Q3:X5"/>
    <mergeCell ref="C7:L7"/>
    <mergeCell ref="Q7:X7"/>
    <mergeCell ref="C9:D9"/>
    <mergeCell ref="E9:I9"/>
    <mergeCell ref="C10:D10"/>
    <mergeCell ref="E10:I10"/>
    <mergeCell ref="C11:D11"/>
    <mergeCell ref="E11:I11"/>
    <mergeCell ref="C49:I51"/>
    <mergeCell ref="J49:K49"/>
    <mergeCell ref="Q49:U51"/>
    <mergeCell ref="V49:W49"/>
    <mergeCell ref="J51:K51"/>
    <mergeCell ref="V51:W51"/>
    <mergeCell ref="C53:E53"/>
    <mergeCell ref="I53:L53"/>
    <mergeCell ref="Q53:X54"/>
    <mergeCell ref="C54:E54"/>
    <mergeCell ref="I54:L54"/>
    <mergeCell ref="Q56:X67"/>
    <mergeCell ref="B57:M58"/>
  </mergeCells>
  <printOptions headings="0" gridLines="0"/>
  <pageMargins left="0.25" right="0.25" top="0.75" bottom="0.75" header="0.29999999999999999" footer="0.29999999999999999"/>
  <pageSetup paperSize="9" scale="43" fitToWidth="1" fitToHeight="0" pageOrder="downThenOver" orientation="landscape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Р7-Офис/2025.2.2.832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Владимир Щербаков</dc:creator>
  <cp:lastModifiedBy>fedyasheva_ig</cp:lastModifiedBy>
  <cp:revision>7</cp:revision>
  <dcterms:created xsi:type="dcterms:W3CDTF">2023-05-26T08:17:29Z</dcterms:created>
  <dcterms:modified xsi:type="dcterms:W3CDTF">2026-02-17T04:46:47Z</dcterms:modified>
</cp:coreProperties>
</file>